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4"/>
  </bookViews>
  <sheets>
    <sheet name="dod1" sheetId="1" r:id="rId1"/>
    <sheet name="dod2" sheetId="2" r:id="rId2"/>
    <sheet name="dod3" sheetId="3" r:id="rId3"/>
    <sheet name="Dod5" sheetId="7" r:id="rId4"/>
    <sheet name="Dod6" sheetId="5" r:id="rId5"/>
    <sheet name="Dod7" sheetId="6" r:id="rId6"/>
  </sheets>
  <definedNames>
    <definedName name="ГФУ" localSheetId="3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3">'Dod5'!$A:$D</definedName>
    <definedName name="_xlnm.Print_Titles" localSheetId="4">'Dod6'!$D:$E,'Dod6'!$5:$6</definedName>
    <definedName name="Культура" localSheetId="3">#REF!</definedName>
    <definedName name="Культура">#REF!</definedName>
    <definedName name="Ліцей" localSheetId="3">#REF!</definedName>
    <definedName name="Ліцей">#REF!</definedName>
    <definedName name="_xlnm.Print_Area" localSheetId="3">'Dod5'!$A$1:$Z$21</definedName>
    <definedName name="_xlnm.Print_Area" localSheetId="4">'Dod6'!$A$1:$I$66</definedName>
    <definedName name="Освіта" localSheetId="3">#REF!</definedName>
    <definedName name="Освіта">#REF!</definedName>
    <definedName name="УСЗ" localSheetId="3">#REF!</definedName>
    <definedName name="УСЗ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W13" i="7" l="1"/>
  <c r="W14" i="7"/>
  <c r="X16" i="7"/>
  <c r="S16" i="7"/>
  <c r="N16" i="7"/>
  <c r="M16" i="7"/>
  <c r="J16" i="7"/>
  <c r="I16" i="7"/>
  <c r="H16" i="7"/>
  <c r="G16" i="7"/>
  <c r="Z15" i="7"/>
  <c r="Z14" i="7"/>
  <c r="Z13" i="7"/>
  <c r="W16" i="7" l="1"/>
  <c r="Z16" i="7" s="1"/>
  <c r="I35" i="5" l="1"/>
  <c r="C23" i="2" l="1"/>
  <c r="I19" i="6" l="1"/>
  <c r="G22" i="6" l="1"/>
  <c r="F22" i="6"/>
  <c r="I22" i="6"/>
  <c r="F35" i="5" l="1"/>
  <c r="I50" i="5" l="1"/>
  <c r="I7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10" i="6" s="1"/>
  <c r="I23" i="6"/>
  <c r="I24" i="6"/>
  <c r="I25" i="6"/>
  <c r="I26" i="6"/>
  <c r="I27" i="6"/>
  <c r="I28" i="6"/>
  <c r="I29" i="6"/>
  <c r="I30" i="6"/>
  <c r="F32" i="6"/>
  <c r="I32" i="6"/>
  <c r="F7" i="5"/>
  <c r="F47" i="5"/>
  <c r="I47" i="5"/>
  <c r="F50" i="5"/>
  <c r="I54" i="5"/>
  <c r="F56" i="5" l="1"/>
  <c r="F34" i="6"/>
  <c r="I34" i="6" s="1"/>
  <c r="C25" i="2"/>
  <c r="C24" i="2"/>
  <c r="C14" i="2"/>
  <c r="C13" i="2"/>
  <c r="C12" i="2"/>
  <c r="I56" i="5"/>
</calcChain>
</file>

<file path=xl/sharedStrings.xml><?xml version="1.0" encoding="utf-8"?>
<sst xmlns="http://schemas.openxmlformats.org/spreadsheetml/2006/main" count="774" uniqueCount="473">
  <si>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</si>
  <si>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</si>
  <si>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</si>
  <si>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</si>
  <si>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</si>
  <si>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</si>
  <si>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</si>
  <si>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</si>
  <si>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</si>
  <si>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</si>
  <si>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</si>
  <si>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</si>
  <si>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</si>
  <si>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</si>
  <si>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</si>
  <si>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</si>
  <si>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</si>
  <si>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</si>
  <si>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</si>
  <si>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</si>
  <si>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</si>
  <si>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</si>
  <si>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</si>
  <si>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</si>
  <si>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</si>
  <si>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</si>
  <si>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</si>
  <si>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</si>
  <si>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</si>
  <si>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</si>
  <si>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</si>
  <si>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</si>
  <si>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</si>
  <si>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</si>
  <si>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</si>
  <si>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</si>
  <si>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</si>
  <si>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</si>
  <si>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</si>
  <si>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</si>
  <si>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</si>
  <si>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</si>
  <si>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</si>
  <si>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</si>
  <si>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</si>
  <si>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</si>
  <si>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</si>
  <si>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</si>
  <si>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</si>
  <si>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</si>
  <si>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</si>
  <si>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</si>
  <si>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</si>
  <si>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</si>
  <si>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</si>
  <si>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</si>
  <si>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</si>
  <si>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</si>
  <si>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</si>
  <si>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</si>
  <si>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</si>
  <si>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</si>
  <si>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</si>
  <si>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</si>
  <si>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</si>
  <si>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</si>
  <si>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</si>
  <si>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</si>
  <si>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</si>
  <si>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</si>
  <si>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</si>
  <si>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</si>
  <si>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</si>
  <si>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</si>
  <si>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</si>
  <si>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</si>
  <si>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</si>
  <si>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</si>
  <si>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</si>
  <si>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</si>
  <si>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</si>
  <si>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</si>
  <si>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</si>
  <si>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</si>
  <si>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</si>
  <si>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</si>
  <si>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</si>
  <si>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</si>
  <si>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</si>
  <si>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</si>
  <si>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</si>
  <si>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</si>
  <si>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</si>
  <si>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</si>
  <si>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</si>
  <si>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</si>
  <si>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</si>
  <si>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</si>
  <si>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</si>
  <si>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</si>
  <si>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</si>
  <si>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</si>
  <si>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</si>
  <si>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</si>
  <si>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</si>
  <si>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</si>
  <si>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</si>
  <si>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</si>
  <si>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</si>
  <si>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</si>
  <si>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</si>
  <si>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</si>
  <si>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</si>
  <si>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</si>
  <si>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</si>
  <si>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</si>
  <si>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</si>
  <si>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</si>
  <si>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</si>
  <si>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</si>
  <si>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</si>
  <si>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</si>
  <si>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</si>
  <si>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</si>
  <si>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</si>
  <si>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</si>
  <si>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</si>
  <si>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</si>
  <si>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</si>
  <si>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</si>
  <si>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</si>
  <si>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</si>
  <si>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</si>
  <si>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</si>
  <si>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</si>
  <si>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</si>
  <si>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</si>
  <si>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</si>
  <si>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</si>
  <si>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</si>
  <si>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</si>
  <si>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</si>
  <si>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</si>
  <si>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</si>
  <si>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</si>
  <si>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</si>
  <si>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</si>
  <si>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</si>
  <si>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</si>
  <si>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</si>
  <si>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</si>
  <si>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</si>
  <si>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</si>
  <si>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</si>
  <si>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</si>
  <si>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</si>
  <si>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</si>
  <si>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</si>
  <si>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</si>
  <si>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</si>
  <si>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</si>
  <si>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</si>
  <si>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</si>
  <si>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</si>
  <si>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</si>
  <si>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</si>
  <si>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</si>
  <si>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</si>
  <si>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</si>
  <si>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</si>
  <si>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</si>
  <si>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</si>
  <si>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</si>
  <si>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Відділ освіти,сім"ї,молоді та спорту Носівської міської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</si>
  <si>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</si>
  <si>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</si>
  <si>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</si>
  <si>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</si>
  <si>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</si>
  <si>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</si>
  <si>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</si>
  <si>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</si>
  <si>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</si>
  <si>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</si>
  <si>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</si>
  <si>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</si>
  <si>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</si>
  <si>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</si>
  <si>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</si>
  <si>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</si>
  <si>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</si>
  <si>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</si>
  <si>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</si>
  <si>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</si>
  <si>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</si>
  <si>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</si>
  <si>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</si>
  <si>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</si>
  <si>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</si>
  <si>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</si>
  <si>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</si>
  <si>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</si>
  <si>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</si>
  <si>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</si>
  <si>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</si>
  <si>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</si>
  <si>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</si>
  <si>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</si>
  <si>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</si>
  <si>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</si>
  <si>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</si>
  <si>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</si>
  <si>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</si>
  <si>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</si>
  <si>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</si>
  <si>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</si>
  <si>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</si>
  <si>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</si>
  <si>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</si>
  <si>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</si>
  <si>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</si>
  <si>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</si>
  <si>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</si>
  <si>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</si>
  <si>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</si>
  <si>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</si>
  <si>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</si>
  <si>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</si>
  <si>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</si>
  <si>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</si>
  <si>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</si>
  <si>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</si>
  <si>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</si>
  <si>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</si>
  <si>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</si>
  <si>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</si>
  <si>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</si>
  <si>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</si>
  <si>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</si>
  <si>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</si>
  <si>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</si>
  <si>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</si>
  <si>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</si>
  <si>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</si>
  <si>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</si>
  <si>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</si>
  <si>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</si>
  <si>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</si>
  <si>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</si>
  <si>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</si>
  <si>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</si>
  <si>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</si>
  <si>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</si>
  <si>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</si>
  <si>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</si>
  <si>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</si>
  <si>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</si>
  <si>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</si>
  <si>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</si>
  <si>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</si>
  <si>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</si>
  <si>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</si>
  <si>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</si>
  <si>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</si>
  <si>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</si>
  <si>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</si>
  <si>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</si>
  <si>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</si>
  <si>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</si>
  <si>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</si>
  <si>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</si>
  <si>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</si>
  <si>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</si>
  <si>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</si>
  <si>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</si>
  <si>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</si>
  <si>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</si>
  <si>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</si>
  <si>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</si>
  <si>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</si>
  <si>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</si>
  <si>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</si>
  <si>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</si>
  <si>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</si>
  <si>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</si>
  <si>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</si>
  <si>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</si>
  <si>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</si>
  <si>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</si>
  <si>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</si>
  <si>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</si>
  <si>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</si>
  <si>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</si>
  <si>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</si>
  <si>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</si>
  <si>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</si>
  <si>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</si>
  <si>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</si>
  <si>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</si>
  <si>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</si>
  <si>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</si>
  <si>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</si>
  <si>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</si>
  <si>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</si>
  <si>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</si>
  <si>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</si>
  <si>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</si>
  <si>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</si>
  <si>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</si>
  <si>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</si>
  <si>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</si>
  <si>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Фінансовий орган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</si>
  <si>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</si>
  <si>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</si>
  <si>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</si>
  <si>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</si>
  <si>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</si>
  <si>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</si>
  <si>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</si>
  <si>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</si>
  <si>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</si>
  <si>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</si>
  <si>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</si>
  <si>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</si>
  <si>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</si>
  <si>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</si>
  <si>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</si>
  <si>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</si>
  <si>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</si>
  <si>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</si>
  <si>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</si>
  <si>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</si>
  <si>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</si>
  <si>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</si>
  <si>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</si>
  <si>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</si>
  <si>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</si>
  <si>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</si>
  <si>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</si>
  <si>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</si>
  <si>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</si>
  <si>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</si>
  <si>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</si>
  <si>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</si>
  <si>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</si>
  <si>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</si>
  <si>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</si>
  <si>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</si>
  <si>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</si>
  <si>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</si>
  <si>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</si>
  <si>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</si>
  <si>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</si>
  <si>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</si>
  <si>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</si>
  <si>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</si>
  <si>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</si>
  <si>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</si>
  <si>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</si>
  <si>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</si>
  <si>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</si>
  <si>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</si>
  <si>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</si>
  <si>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</si>
  <si>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</si>
  <si>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</si>
  <si>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</si>
  <si>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</si>
  <si>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</si>
  <si>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</si>
  <si>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</si>
  <si>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</si>
  <si>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</si>
  <si>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</si>
  <si>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</si>
  <si>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</si>
  <si>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</si>
  <si>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</si>
  <si>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</si>
  <si>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</si>
  <si>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</si>
  <si>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</si>
  <si>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</si>
  <si>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</si>
  <si>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</si>
  <si>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</si>
  <si>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</si>
  <si>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</si>
  <si>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</si>
  <si>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</si>
  <si>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</si>
  <si>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</si>
  <si>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</si>
  <si>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</si>
  <si>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</si>
  <si>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</si>
  <si>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</si>
  <si>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</si>
  <si>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</si>
  <si>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</si>
  <si>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</si>
  <si>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"Про внесення змін до рішення міської ради від 22 грудня 2017 року "Про міський бюджет на 2018 рік"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</si>
  <si>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</si>
  <si>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</si>
  <si>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</si>
  <si>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</si>
  <si>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</si>
  <si>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</si>
  <si>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</si>
  <si>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Виготовлення ПКД на будівництво мереж вуличного освітлення</t>
  </si>
  <si>
    <t>Капітальний ремонт проїзної частини автомобільної дороги 
комунальної власності – під’їзд до ДНЗ №1 „Барвінок” довжиною 0,150 км в м. Носівка, Носівського району, Чернігівської області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</si>
  <si>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</si>
  <si>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>Придбання спеціальної техніки для Комунального підприємства "Носівка- Комунальник"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</si>
  <si>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</si>
  <si>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</si>
  <si>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</si>
  <si>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</si>
  <si>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</si>
  <si>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</si>
  <si>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</si>
  <si>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</si>
  <si>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</si>
  <si>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</si>
  <si>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</si>
  <si>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</si>
  <si>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</si>
  <si>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</si>
  <si>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</si>
  <si>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</si>
  <si>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</si>
  <si>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</si>
  <si>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</si>
  <si>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Капітальний ремонт автомобільної дороги по вул. Шевченко, с.Володькова Дівиця</t>
  </si>
  <si>
    <t>Закупівля велопарковок для населених пунктів Носівської міської  територіальної громади Чернігівської області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</si>
  <si>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</si>
  <si>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(виконавчий апарат)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</si>
  <si>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                           -  част. вул.Козацька від КТП-281 в м.Носівка  </t>
  </si>
  <si>
    <t xml:space="preserve">до рішення  міської ради від 15 червня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</si>
  <si>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міської ради від 15 червня 2018 року</t>
  </si>
  <si>
    <t>до  рішення міської ради від 15 червня 2018 року "По внесення змін до рішення міської ради від 22 грудня 2017 року "Про міський бюджет на 2018 рік"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</si>
  <si>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</si>
  <si>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 рішення  міської ради від 15 червня 2018 року "Про внесення змін до рішення міської ради від 22 грудня 2017 року "Про міський бюджет на 2018 рік"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</si>
  <si>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</si>
  <si>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</si>
  <si>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</si>
  <si>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до рішення  міської ради від 15 червня 2018 року "Про внесення змін до рішення міської ради від 22 грудня 2017 року  "Про міський бюджет на 2018 рік"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</si>
  <si>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</si>
  <si>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</si>
  <si>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</si>
  <si>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</si>
  <si>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</si>
  <si>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Разом</t>
  </si>
  <si>
    <t>КПКВ 9770 " Інші субвенції з міського бюджету"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</si>
  <si>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</si>
  <si>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</si>
  <si>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</si>
  <si>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</si>
  <si>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</si>
  <si>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</si>
  <si>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</si>
  <si>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</si>
  <si>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службовогожитла лікарям</t>
  </si>
  <si>
    <t>На придбання сервера для Носівського ЦПМСД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</si>
  <si>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</si>
  <si>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</si>
  <si>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</si>
  <si>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</si>
  <si>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</si>
  <si>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</si>
  <si>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державному бюджету</t>
  </si>
  <si>
    <t xml:space="preserve">додаток № 5
до  рішення  міської ради від  15 червня  2018 року
"Про внесення змін до рішення міської ради від 22 грудня 2017 року "Про міський бюджет  на 2018 рік"                                          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</si>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</sst>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8" fillId="0" borderId="0"/>
    <xf numFmtId="0" fontId="12" fillId="0" borderId="0"/>
    <xf numFmtId="0" fontId="17" fillId="0" borderId="0"/>
    <xf numFmtId="0" fontId="24" fillId="0" borderId="0">
      <alignment vertical="top"/>
    </xf>
    <xf numFmtId="0" fontId="28" fillId="0" borderId="0"/>
    <xf numFmtId="0" fontId="28" fillId="0" borderId="0"/>
    <xf numFmtId="0" fontId="10" fillId="0" borderId="0"/>
    <xf numFmtId="0" fontId="11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1" fillId="0" borderId="0"/>
  </cellStyleXfs>
  <cellXfs count="360">
    <xf numFmtId="0" fontId="0" fillId="0" borderId="0" xfId="0"/>
    <xf numFmtId="0" fontId="0" fillId="0" borderId="0" xfId="0" applyAlignment="1">
      <alignment horizontal="right"/>
    </xf>
    <xf numFmtId="0" fontId="8" fillId="0" borderId="0" xfId="1"/>
    <xf numFmtId="0" fontId="12" fillId="0" borderId="0" xfId="2" applyFont="1" applyFill="1"/>
    <xf numFmtId="0" fontId="12" fillId="0" borderId="0" xfId="2" applyNumberFormat="1" applyFont="1" applyFill="1" applyAlignment="1" applyProtection="1"/>
    <xf numFmtId="0" fontId="18" fillId="4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8" fillId="0" borderId="0" xfId="2" applyFont="1" applyFill="1"/>
    <xf numFmtId="0" fontId="22" fillId="0" borderId="0" xfId="2" applyNumberFormat="1" applyFont="1" applyFill="1" applyBorder="1" applyAlignment="1" applyProtection="1">
      <alignment vertical="center" wrapText="1"/>
    </xf>
    <xf numFmtId="0" fontId="22" fillId="0" borderId="0" xfId="2" applyFont="1" applyFill="1"/>
    <xf numFmtId="0" fontId="22" fillId="0" borderId="0" xfId="2" applyNumberFormat="1" applyFont="1" applyFill="1" applyAlignment="1" applyProtection="1"/>
    <xf numFmtId="0" fontId="12" fillId="0" borderId="0" xfId="2" applyNumberFormat="1" applyFont="1" applyFill="1" applyBorder="1" applyAlignment="1" applyProtection="1"/>
    <xf numFmtId="165" fontId="23" fillId="0" borderId="0" xfId="2" applyNumberFormat="1" applyFont="1" applyBorder="1" applyAlignment="1">
      <alignment vertical="justify"/>
    </xf>
    <xf numFmtId="0" fontId="15" fillId="0" borderId="0" xfId="2" applyFont="1" applyFill="1"/>
    <xf numFmtId="165" fontId="25" fillId="0" borderId="1" xfId="4" applyNumberFormat="1" applyFont="1" applyBorder="1">
      <alignment vertical="top"/>
    </xf>
    <xf numFmtId="2" fontId="26" fillId="0" borderId="1" xfId="2" quotePrefix="1" applyNumberFormat="1" applyFont="1" applyBorder="1" applyAlignment="1">
      <alignment horizontal="center" vertical="center" wrapText="1"/>
    </xf>
    <xf numFmtId="0" fontId="26" fillId="0" borderId="1" xfId="2" quotePrefix="1" applyFont="1" applyBorder="1" applyAlignment="1">
      <alignment horizontal="center" vertical="center" wrapText="1"/>
    </xf>
    <xf numFmtId="165" fontId="29" fillId="3" borderId="1" xfId="4" applyNumberFormat="1" applyFont="1" applyFill="1" applyBorder="1">
      <alignment vertical="top"/>
    </xf>
    <xf numFmtId="165" fontId="29" fillId="0" borderId="1" xfId="4" applyNumberFormat="1" applyFont="1" applyBorder="1">
      <alignment vertical="top"/>
    </xf>
    <xf numFmtId="0" fontId="30" fillId="0" borderId="1" xfId="2" applyFont="1" applyBorder="1" applyAlignment="1">
      <alignment vertical="center" wrapText="1"/>
    </xf>
    <xf numFmtId="49" fontId="30" fillId="0" borderId="1" xfId="2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19" fillId="0" borderId="0" xfId="2" applyFont="1" applyFill="1"/>
    <xf numFmtId="0" fontId="13" fillId="0" borderId="0" xfId="2" applyFont="1" applyFill="1"/>
    <xf numFmtId="2" fontId="13" fillId="0" borderId="1" xfId="2" quotePrefix="1" applyNumberFormat="1" applyFont="1" applyBorder="1" applyAlignment="1">
      <alignment vertical="center" wrapText="1"/>
    </xf>
    <xf numFmtId="2" fontId="13" fillId="0" borderId="1" xfId="2" quotePrefix="1" applyNumberFormat="1" applyFont="1" applyBorder="1" applyAlignment="1">
      <alignment horizontal="center" vertical="center" wrapText="1"/>
    </xf>
    <xf numFmtId="0" fontId="13" fillId="0" borderId="1" xfId="2" quotePrefix="1" applyFont="1" applyBorder="1" applyAlignment="1">
      <alignment horizontal="center" vertical="center" wrapText="1"/>
    </xf>
    <xf numFmtId="0" fontId="21" fillId="0" borderId="0" xfId="2" applyFont="1" applyFill="1"/>
    <xf numFmtId="165" fontId="25" fillId="0" borderId="1" xfId="4" applyNumberFormat="1" applyFont="1" applyBorder="1" applyAlignment="1">
      <alignment vertical="top" wrapText="1"/>
    </xf>
    <xf numFmtId="2" fontId="16" fillId="0" borderId="1" xfId="2" quotePrefix="1" applyNumberFormat="1" applyFont="1" applyBorder="1" applyAlignment="1">
      <alignment horizontal="center" vertical="center" wrapText="1"/>
    </xf>
    <xf numFmtId="0" fontId="16" fillId="0" borderId="1" xfId="2" quotePrefix="1" applyFont="1" applyBorder="1" applyAlignment="1">
      <alignment horizontal="center" vertical="center" wrapText="1"/>
    </xf>
    <xf numFmtId="0" fontId="16" fillId="0" borderId="0" xfId="2" applyFont="1" applyFill="1"/>
    <xf numFmtId="165" fontId="31" fillId="0" borderId="1" xfId="4" applyNumberFormat="1" applyFont="1" applyBorder="1">
      <alignment vertical="top"/>
    </xf>
    <xf numFmtId="2" fontId="32" fillId="0" borderId="1" xfId="2" quotePrefix="1" applyNumberFormat="1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49" fontId="27" fillId="0" borderId="1" xfId="2" applyNumberFormat="1" applyFont="1" applyBorder="1" applyAlignment="1">
      <alignment horizontal="center" vertical="center" wrapText="1"/>
    </xf>
    <xf numFmtId="49" fontId="33" fillId="0" borderId="1" xfId="5" applyNumberFormat="1" applyFont="1" applyFill="1" applyBorder="1" applyAlignment="1">
      <alignment horizontal="center" vertical="center" wrapText="1"/>
    </xf>
    <xf numFmtId="49" fontId="33" fillId="0" borderId="1" xfId="5" quotePrefix="1" applyNumberFormat="1" applyFont="1" applyFill="1" applyBorder="1" applyAlignment="1">
      <alignment horizontal="center" vertical="center" wrapText="1"/>
    </xf>
    <xf numFmtId="0" fontId="27" fillId="0" borderId="0" xfId="2" applyFont="1" applyFill="1"/>
    <xf numFmtId="165" fontId="34" fillId="0" borderId="1" xfId="4" applyNumberFormat="1" applyFont="1" applyBorder="1" applyAlignment="1">
      <alignment vertical="top" wrapText="1"/>
    </xf>
    <xf numFmtId="49" fontId="13" fillId="0" borderId="1" xfId="2" applyNumberFormat="1" applyFont="1" applyBorder="1" applyAlignment="1">
      <alignment horizontal="center" vertical="center" wrapText="1"/>
    </xf>
    <xf numFmtId="0" fontId="35" fillId="0" borderId="0" xfId="2" applyFont="1" applyAlignment="1">
      <alignment wrapText="1"/>
    </xf>
    <xf numFmtId="0" fontId="14" fillId="0" borderId="0" xfId="2" applyFont="1" applyFill="1"/>
    <xf numFmtId="0" fontId="36" fillId="0" borderId="0" xfId="2" applyFont="1"/>
    <xf numFmtId="0" fontId="36" fillId="3" borderId="0" xfId="2" applyFont="1" applyFill="1" applyAlignment="1">
      <alignment wrapText="1"/>
    </xf>
    <xf numFmtId="0" fontId="36" fillId="0" borderId="0" xfId="2" applyFont="1" applyAlignment="1">
      <alignment wrapText="1"/>
    </xf>
    <xf numFmtId="0" fontId="14" fillId="0" borderId="0" xfId="2" applyFont="1" applyFill="1" applyAlignment="1">
      <alignment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>
      <alignment horizontal="center"/>
    </xf>
    <xf numFmtId="0" fontId="15" fillId="0" borderId="0" xfId="2" applyNumberFormat="1" applyFont="1" applyFill="1" applyBorder="1" applyAlignment="1" applyProtection="1">
      <alignment horizontal="center" vertical="top"/>
    </xf>
    <xf numFmtId="0" fontId="12" fillId="0" borderId="4" xfId="2" applyFont="1" applyFill="1" applyBorder="1" applyAlignment="1">
      <alignment horizontal="center"/>
    </xf>
    <xf numFmtId="0" fontId="15" fillId="0" borderId="4" xfId="2" applyNumberFormat="1" applyFont="1" applyFill="1" applyBorder="1" applyAlignment="1" applyProtection="1">
      <alignment horizontal="center"/>
    </xf>
    <xf numFmtId="0" fontId="12" fillId="0" borderId="0" xfId="2" applyNumberFormat="1" applyFont="1" applyFill="1" applyAlignment="1" applyProtection="1">
      <alignment horizontal="center" vertical="center"/>
    </xf>
    <xf numFmtId="0" fontId="13" fillId="0" borderId="0" xfId="2" applyNumberFormat="1" applyFont="1" applyFill="1" applyAlignment="1" applyProtection="1">
      <alignment horizontal="left" vertical="top"/>
    </xf>
    <xf numFmtId="0" fontId="12" fillId="0" borderId="0" xfId="8" applyNumberFormat="1" applyFont="1" applyFill="1" applyBorder="1" applyAlignment="1" applyProtection="1">
      <alignment vertical="top"/>
    </xf>
    <xf numFmtId="0" fontId="12" fillId="0" borderId="0" xfId="8" applyNumberFormat="1" applyFont="1" applyFill="1" applyBorder="1" applyAlignment="1" applyProtection="1">
      <alignment horizontal="center" vertical="top"/>
    </xf>
    <xf numFmtId="0" fontId="13" fillId="0" borderId="0" xfId="8" applyNumberFormat="1" applyFont="1" applyFill="1" applyBorder="1" applyAlignment="1" applyProtection="1">
      <alignment vertical="top"/>
    </xf>
    <xf numFmtId="0" fontId="13" fillId="0" borderId="0" xfId="8" applyNumberFormat="1" applyFont="1" applyFill="1" applyBorder="1" applyAlignment="1" applyProtection="1">
      <alignment vertical="top" wrapText="1"/>
    </xf>
    <xf numFmtId="0" fontId="13" fillId="0" borderId="0" xfId="8" applyFont="1" applyAlignment="1">
      <alignment horizontal="center"/>
    </xf>
    <xf numFmtId="0" fontId="39" fillId="0" borderId="0" xfId="8" applyNumberFormat="1" applyFont="1" applyFill="1" applyBorder="1" applyAlignment="1" applyProtection="1">
      <alignment vertical="top"/>
    </xf>
    <xf numFmtId="164" fontId="39" fillId="0" borderId="0" xfId="8" applyNumberFormat="1" applyFont="1"/>
    <xf numFmtId="0" fontId="22" fillId="0" borderId="0" xfId="8" applyNumberFormat="1" applyFont="1" applyFill="1" applyBorder="1" applyAlignment="1" applyProtection="1">
      <alignment vertical="center"/>
    </xf>
    <xf numFmtId="0" fontId="22" fillId="0" borderId="0" xfId="8" applyNumberFormat="1" applyFont="1" applyFill="1" applyBorder="1" applyAlignment="1" applyProtection="1">
      <alignment vertical="top"/>
    </xf>
    <xf numFmtId="0" fontId="22" fillId="0" borderId="0" xfId="8" applyNumberFormat="1" applyFont="1" applyFill="1" applyBorder="1" applyAlignment="1" applyProtection="1">
      <alignment vertical="top" wrapText="1"/>
    </xf>
    <xf numFmtId="0" fontId="22" fillId="0" borderId="0" xfId="8" applyFont="1" applyAlignment="1">
      <alignment horizontal="center" vertical="center"/>
    </xf>
    <xf numFmtId="0" fontId="22" fillId="0" borderId="0" xfId="8" applyFont="1" applyAlignment="1">
      <alignment horizontal="left" vertical="center"/>
    </xf>
    <xf numFmtId="0" fontId="12" fillId="0" borderId="1" xfId="8" applyNumberFormat="1" applyFont="1" applyFill="1" applyBorder="1" applyAlignment="1" applyProtection="1">
      <alignment vertical="top"/>
    </xf>
    <xf numFmtId="0" fontId="12" fillId="0" borderId="1" xfId="8" applyNumberFormat="1" applyFont="1" applyFill="1" applyBorder="1" applyAlignment="1" applyProtection="1">
      <alignment horizontal="center" vertical="top"/>
    </xf>
    <xf numFmtId="0" fontId="21" fillId="0" borderId="0" xfId="8" applyNumberFormat="1" applyFont="1" applyFill="1" applyBorder="1" applyAlignment="1" applyProtection="1">
      <alignment vertical="top"/>
    </xf>
    <xf numFmtId="0" fontId="15" fillId="3" borderId="1" xfId="8" applyNumberFormat="1" applyFont="1" applyFill="1" applyBorder="1" applyAlignment="1" applyProtection="1">
      <alignment horizontal="center" vertical="center"/>
    </xf>
    <xf numFmtId="0" fontId="13" fillId="0" borderId="1" xfId="8" applyNumberFormat="1" applyFont="1" applyFill="1" applyBorder="1" applyAlignment="1" applyProtection="1">
      <alignment horizontal="center" vertical="center"/>
    </xf>
    <xf numFmtId="0" fontId="13" fillId="0" borderId="1" xfId="8" applyNumberFormat="1" applyFont="1" applyFill="1" applyBorder="1" applyAlignment="1" applyProtection="1">
      <alignment horizontal="center" vertical="center" wrapText="1"/>
    </xf>
    <xf numFmtId="49" fontId="40" fillId="0" borderId="1" xfId="5" quotePrefix="1" applyNumberFormat="1" applyFont="1" applyFill="1" applyBorder="1" applyAlignment="1">
      <alignment horizontal="center" vertical="center" wrapText="1"/>
    </xf>
    <xf numFmtId="49" fontId="40" fillId="0" borderId="1" xfId="5" applyNumberFormat="1" applyFont="1" applyFill="1" applyBorder="1" applyAlignment="1">
      <alignment horizontal="center" vertical="center" wrapText="1"/>
    </xf>
    <xf numFmtId="0" fontId="14" fillId="0" borderId="1" xfId="8" applyNumberFormat="1" applyFont="1" applyFill="1" applyBorder="1" applyAlignment="1" applyProtection="1">
      <alignment vertical="top" wrapText="1"/>
    </xf>
    <xf numFmtId="2" fontId="13" fillId="0" borderId="1" xfId="5" quotePrefix="1" applyNumberFormat="1" applyFont="1" applyFill="1" applyBorder="1" applyAlignment="1">
      <alignment vertical="center" wrapText="1"/>
    </xf>
    <xf numFmtId="2" fontId="20" fillId="0" borderId="1" xfId="2" quotePrefix="1" applyNumberFormat="1" applyFont="1" applyBorder="1" applyAlignment="1">
      <alignment horizontal="center" vertical="center" wrapText="1"/>
    </xf>
    <xf numFmtId="0" fontId="20" fillId="0" borderId="1" xfId="2" quotePrefix="1" applyFont="1" applyBorder="1" applyAlignment="1">
      <alignment horizontal="center" vertical="center" wrapText="1"/>
    </xf>
    <xf numFmtId="0" fontId="41" fillId="0" borderId="0" xfId="8" applyNumberFormat="1" applyFont="1" applyFill="1" applyBorder="1" applyAlignment="1" applyProtection="1">
      <alignment vertical="top"/>
    </xf>
    <xf numFmtId="0" fontId="20" fillId="3" borderId="1" xfId="8" applyNumberFormat="1" applyFont="1" applyFill="1" applyBorder="1" applyAlignment="1" applyProtection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/>
    </xf>
    <xf numFmtId="2" fontId="13" fillId="0" borderId="1" xfId="5" applyNumberFormat="1" applyFont="1" applyFill="1" applyBorder="1" applyAlignment="1">
      <alignment vertical="center" wrapText="1"/>
    </xf>
    <xf numFmtId="0" fontId="13" fillId="0" borderId="2" xfId="8" applyNumberFormat="1" applyFont="1" applyFill="1" applyBorder="1" applyAlignment="1" applyProtection="1">
      <alignment horizontal="center" vertical="center"/>
    </xf>
    <xf numFmtId="0" fontId="12" fillId="0" borderId="7" xfId="8" applyNumberFormat="1" applyFont="1" applyFill="1" applyBorder="1" applyAlignment="1" applyProtection="1">
      <alignment vertical="top"/>
    </xf>
    <xf numFmtId="0" fontId="13" fillId="0" borderId="7" xfId="8" applyNumberFormat="1" applyFont="1" applyFill="1" applyBorder="1" applyAlignment="1" applyProtection="1">
      <alignment horizontal="center" vertical="center"/>
    </xf>
    <xf numFmtId="0" fontId="12" fillId="0" borderId="1" xfId="8" applyNumberFormat="1" applyFont="1" applyFill="1" applyBorder="1" applyAlignment="1" applyProtection="1">
      <alignment horizontal="center" vertical="center" wrapText="1"/>
    </xf>
    <xf numFmtId="49" fontId="19" fillId="0" borderId="1" xfId="8" applyNumberFormat="1" applyFont="1" applyBorder="1" applyAlignment="1">
      <alignment horizontal="center" vertical="center"/>
    </xf>
    <xf numFmtId="49" fontId="20" fillId="0" borderId="1" xfId="8" quotePrefix="1" applyNumberFormat="1" applyFont="1" applyBorder="1" applyAlignment="1">
      <alignment horizontal="center" vertical="center"/>
    </xf>
    <xf numFmtId="0" fontId="32" fillId="5" borderId="1" xfId="8" applyNumberFormat="1" applyFont="1" applyFill="1" applyBorder="1" applyAlignment="1" applyProtection="1">
      <alignment horizontal="center" vertical="center"/>
    </xf>
    <xf numFmtId="0" fontId="32" fillId="5" borderId="1" xfId="8" applyNumberFormat="1" applyFont="1" applyFill="1" applyBorder="1" applyAlignment="1" applyProtection="1">
      <alignment horizontal="center" vertical="center" wrapText="1"/>
    </xf>
    <xf numFmtId="0" fontId="32" fillId="5" borderId="1" xfId="8" applyFont="1" applyFill="1" applyBorder="1" applyAlignment="1">
      <alignment vertical="center" wrapText="1"/>
    </xf>
    <xf numFmtId="0" fontId="42" fillId="5" borderId="2" xfId="8" applyNumberFormat="1" applyFont="1" applyFill="1" applyBorder="1" applyAlignment="1" applyProtection="1">
      <alignment horizontal="center" vertical="center"/>
    </xf>
    <xf numFmtId="49" fontId="42" fillId="5" borderId="2" xfId="8" applyNumberFormat="1" applyFont="1" applyFill="1" applyBorder="1" applyAlignment="1" applyProtection="1">
      <alignment horizontal="center" vertical="center"/>
    </xf>
    <xf numFmtId="0" fontId="13" fillId="0" borderId="2" xfId="8" applyNumberFormat="1" applyFont="1" applyFill="1" applyBorder="1" applyAlignment="1" applyProtection="1">
      <alignment horizontal="left" vertical="center" wrapText="1"/>
    </xf>
    <xf numFmtId="49" fontId="20" fillId="0" borderId="2" xfId="8" applyNumberFormat="1" applyFont="1" applyFill="1" applyBorder="1" applyAlignment="1" applyProtection="1">
      <alignment horizontal="center" vertical="center"/>
    </xf>
    <xf numFmtId="0" fontId="14" fillId="0" borderId="0" xfId="8" applyNumberFormat="1" applyFont="1" applyFill="1" applyBorder="1" applyAlignment="1" applyProtection="1">
      <alignment vertical="top"/>
    </xf>
    <xf numFmtId="0" fontId="13" fillId="0" borderId="1" xfId="8" applyNumberFormat="1" applyFont="1" applyFill="1" applyBorder="1" applyAlignment="1" applyProtection="1">
      <alignment horizontal="left" vertical="center" wrapText="1"/>
    </xf>
    <xf numFmtId="1" fontId="20" fillId="0" borderId="2" xfId="8" applyNumberFormat="1" applyFont="1" applyFill="1" applyBorder="1" applyAlignment="1" applyProtection="1">
      <alignment horizontal="center" vertical="center"/>
    </xf>
    <xf numFmtId="1" fontId="20" fillId="0" borderId="2" xfId="8" applyNumberFormat="1" applyFont="1" applyFill="1" applyBorder="1" applyAlignment="1" applyProtection="1">
      <alignment horizontal="center" vertical="center" wrapText="1"/>
    </xf>
    <xf numFmtId="49" fontId="20" fillId="0" borderId="1" xfId="8" applyNumberFormat="1" applyFont="1" applyFill="1" applyBorder="1" applyAlignment="1" applyProtection="1">
      <alignment horizontal="center" vertical="center" wrapText="1"/>
    </xf>
    <xf numFmtId="0" fontId="18" fillId="0" borderId="0" xfId="8" applyNumberFormat="1" applyFont="1" applyFill="1" applyBorder="1" applyAlignment="1" applyProtection="1">
      <alignment vertical="top"/>
    </xf>
    <xf numFmtId="0" fontId="43" fillId="0" borderId="0" xfId="8" applyNumberFormat="1" applyFont="1" applyFill="1" applyBorder="1" applyAlignment="1" applyProtection="1">
      <alignment vertical="top"/>
    </xf>
    <xf numFmtId="0" fontId="12" fillId="0" borderId="0" xfId="8" applyNumberFormat="1" applyFont="1" applyFill="1" applyBorder="1" applyAlignment="1" applyProtection="1">
      <alignment vertical="center"/>
    </xf>
    <xf numFmtId="0" fontId="14" fillId="0" borderId="1" xfId="2" applyFont="1" applyFill="1" applyBorder="1" applyAlignment="1">
      <alignment wrapText="1"/>
    </xf>
    <xf numFmtId="0" fontId="14" fillId="0" borderId="1" xfId="2" applyFont="1" applyFill="1" applyBorder="1" applyAlignment="1">
      <alignment horizontal="left" vertical="top" wrapText="1"/>
    </xf>
    <xf numFmtId="0" fontId="14" fillId="0" borderId="2" xfId="2" applyFont="1" applyFill="1" applyBorder="1" applyAlignment="1">
      <alignment horizontal="left" vertical="top" wrapText="1"/>
    </xf>
    <xf numFmtId="0" fontId="14" fillId="0" borderId="1" xfId="7" applyFont="1" applyFill="1" applyBorder="1" applyAlignment="1">
      <alignment horizontal="left" vertical="center" wrapText="1"/>
    </xf>
    <xf numFmtId="0" fontId="14" fillId="0" borderId="1" xfId="7" applyFont="1" applyFill="1" applyBorder="1" applyAlignment="1">
      <alignment vertical="center" wrapText="1"/>
    </xf>
    <xf numFmtId="0" fontId="14" fillId="0" borderId="2" xfId="8" applyNumberFormat="1" applyFont="1" applyFill="1" applyBorder="1" applyAlignment="1" applyProtection="1">
      <alignment vertical="top" wrapText="1"/>
    </xf>
    <xf numFmtId="0" fontId="46" fillId="0" borderId="0" xfId="1" applyFont="1"/>
    <xf numFmtId="0" fontId="46" fillId="0" borderId="0" xfId="1" applyFont="1" applyAlignment="1">
      <alignment horizontal="right"/>
    </xf>
    <xf numFmtId="0" fontId="46" fillId="0" borderId="1" xfId="1" applyFont="1" applyBorder="1" applyAlignment="1">
      <alignment horizontal="center" vertical="center" wrapText="1"/>
    </xf>
    <xf numFmtId="49" fontId="21" fillId="6" borderId="1" xfId="2" applyNumberFormat="1" applyFont="1" applyFill="1" applyBorder="1" applyAlignment="1">
      <alignment horizontal="center" vertical="center" wrapText="1"/>
    </xf>
    <xf numFmtId="165" fontId="23" fillId="6" borderId="1" xfId="4" applyNumberFormat="1" applyFont="1" applyFill="1" applyBorder="1">
      <alignment vertical="top"/>
    </xf>
    <xf numFmtId="0" fontId="15" fillId="6" borderId="1" xfId="2" applyFont="1" applyFill="1" applyBorder="1" applyAlignment="1">
      <alignment horizontal="justify" vertical="center" wrapText="1"/>
    </xf>
    <xf numFmtId="165" fontId="34" fillId="0" borderId="1" xfId="4" applyNumberFormat="1" applyFont="1" applyBorder="1">
      <alignment vertical="top"/>
    </xf>
    <xf numFmtId="165" fontId="34" fillId="0" borderId="1" xfId="4" applyNumberFormat="1" applyFont="1" applyBorder="1" applyAlignment="1">
      <alignment vertical="center"/>
    </xf>
    <xf numFmtId="165" fontId="34" fillId="6" borderId="1" xfId="4" applyNumberFormat="1" applyFont="1" applyFill="1" applyBorder="1" applyAlignment="1">
      <alignment vertical="center"/>
    </xf>
    <xf numFmtId="165" fontId="34" fillId="6" borderId="1" xfId="4" applyNumberFormat="1" applyFont="1" applyFill="1" applyBorder="1">
      <alignment vertical="top"/>
    </xf>
    <xf numFmtId="165" fontId="25" fillId="6" borderId="1" xfId="4" applyNumberFormat="1" applyFont="1" applyFill="1" applyBorder="1">
      <alignment vertical="top"/>
    </xf>
    <xf numFmtId="49" fontId="50" fillId="0" borderId="1" xfId="2" applyNumberFormat="1" applyFont="1" applyBorder="1" applyAlignment="1">
      <alignment horizontal="center" vertical="center" wrapText="1"/>
    </xf>
    <xf numFmtId="0" fontId="50" fillId="0" borderId="1" xfId="2" applyFont="1" applyBorder="1" applyAlignment="1">
      <alignment horizontal="center" vertical="center" wrapText="1"/>
    </xf>
    <xf numFmtId="3" fontId="51" fillId="0" borderId="1" xfId="4" applyNumberFormat="1" applyFont="1" applyBorder="1" applyAlignment="1">
      <alignment horizontal="center" vertical="center"/>
    </xf>
    <xf numFmtId="165" fontId="34" fillId="0" borderId="1" xfId="4" applyNumberFormat="1" applyFont="1" applyBorder="1" applyAlignment="1">
      <alignment vertical="center" wrapText="1"/>
    </xf>
    <xf numFmtId="49" fontId="13" fillId="0" borderId="1" xfId="5" quotePrefix="1" applyNumberFormat="1" applyFont="1" applyFill="1" applyBorder="1" applyAlignment="1">
      <alignment horizontal="center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32" fillId="0" borderId="1" xfId="2" quotePrefix="1" applyFont="1" applyBorder="1" applyAlignment="1">
      <alignment horizontal="center" vertical="center" wrapText="1"/>
    </xf>
    <xf numFmtId="2" fontId="32" fillId="0" borderId="1" xfId="2" quotePrefix="1" applyNumberFormat="1" applyFont="1" applyBorder="1" applyAlignment="1">
      <alignment horizontal="center" vertical="center" wrapText="1"/>
    </xf>
    <xf numFmtId="49" fontId="32" fillId="0" borderId="1" xfId="2" quotePrefix="1" applyNumberFormat="1" applyFont="1" applyBorder="1" applyAlignment="1">
      <alignment horizontal="center" vertical="center" wrapText="1"/>
    </xf>
    <xf numFmtId="0" fontId="13" fillId="0" borderId="1" xfId="7" applyFont="1" applyBorder="1" applyAlignment="1">
      <alignment horizontal="left" vertical="center" wrapText="1"/>
    </xf>
    <xf numFmtId="165" fontId="53" fillId="6" borderId="1" xfId="4" applyNumberFormat="1" applyFont="1" applyFill="1" applyBorder="1" applyAlignment="1">
      <alignment vertical="center"/>
    </xf>
    <xf numFmtId="165" fontId="53" fillId="0" borderId="1" xfId="4" applyNumberFormat="1" applyFont="1" applyBorder="1" applyAlignment="1">
      <alignment vertical="center"/>
    </xf>
    <xf numFmtId="165" fontId="25" fillId="6" borderId="1" xfId="4" applyNumberFormat="1" applyFont="1" applyFill="1" applyBorder="1" applyAlignment="1">
      <alignment vertical="center"/>
    </xf>
    <xf numFmtId="165" fontId="52" fillId="6" borderId="1" xfId="4" applyNumberFormat="1" applyFont="1" applyFill="1" applyBorder="1" applyAlignment="1">
      <alignment vertical="center"/>
    </xf>
    <xf numFmtId="0" fontId="13" fillId="0" borderId="1" xfId="7" applyFont="1" applyBorder="1" applyAlignment="1">
      <alignment vertical="center" wrapText="1"/>
    </xf>
    <xf numFmtId="49" fontId="20" fillId="6" borderId="1" xfId="2" applyNumberFormat="1" applyFont="1" applyFill="1" applyBorder="1" applyAlignment="1">
      <alignment horizontal="center" vertical="center" wrapText="1"/>
    </xf>
    <xf numFmtId="0" fontId="20" fillId="6" borderId="1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wrapText="1"/>
    </xf>
    <xf numFmtId="165" fontId="34" fillId="6" borderId="1" xfId="4" applyNumberFormat="1" applyFont="1" applyFill="1" applyBorder="1" applyAlignment="1">
      <alignment vertical="center" wrapText="1"/>
    </xf>
    <xf numFmtId="0" fontId="30" fillId="6" borderId="1" xfId="2" applyFont="1" applyFill="1" applyBorder="1" applyAlignment="1">
      <alignment horizontal="center" vertical="center" wrapText="1"/>
    </xf>
    <xf numFmtId="49" fontId="30" fillId="6" borderId="1" xfId="2" applyNumberFormat="1" applyFont="1" applyFill="1" applyBorder="1" applyAlignment="1">
      <alignment horizontal="center" vertical="center" wrapText="1"/>
    </xf>
    <xf numFmtId="165" fontId="34" fillId="6" borderId="1" xfId="4" applyNumberFormat="1" applyFont="1" applyFill="1" applyBorder="1" applyAlignment="1">
      <alignment horizontal="left" vertical="center"/>
    </xf>
    <xf numFmtId="165" fontId="52" fillId="6" borderId="1" xfId="4" applyNumberFormat="1" applyFont="1" applyFill="1" applyBorder="1" applyAlignment="1">
      <alignment horizontal="left" vertical="center"/>
    </xf>
    <xf numFmtId="165" fontId="52" fillId="0" borderId="1" xfId="4" applyNumberFormat="1" applyFont="1" applyBorder="1" applyAlignment="1">
      <alignment horizontal="left" vertical="center"/>
    </xf>
    <xf numFmtId="165" fontId="34" fillId="0" borderId="1" xfId="4" applyNumberFormat="1" applyFont="1" applyBorder="1" applyAlignment="1">
      <alignment horizontal="left" vertical="center"/>
    </xf>
    <xf numFmtId="165" fontId="34" fillId="6" borderId="1" xfId="4" applyNumberFormat="1" applyFont="1" applyFill="1" applyBorder="1" applyAlignment="1">
      <alignment horizontal="right" vertical="center"/>
    </xf>
    <xf numFmtId="165" fontId="52" fillId="6" borderId="1" xfId="4" applyNumberFormat="1" applyFont="1" applyFill="1" applyBorder="1" applyAlignment="1">
      <alignment horizontal="right" vertical="center"/>
    </xf>
    <xf numFmtId="165" fontId="34" fillId="0" borderId="1" xfId="4" applyNumberFormat="1" applyFont="1" applyBorder="1" applyAlignment="1">
      <alignment horizontal="right" vertical="center"/>
    </xf>
    <xf numFmtId="165" fontId="52" fillId="6" borderId="1" xfId="4" applyNumberFormat="1" applyFont="1" applyFill="1" applyBorder="1" applyAlignment="1">
      <alignment horizontal="center" vertical="center"/>
    </xf>
    <xf numFmtId="0" fontId="9" fillId="6" borderId="1" xfId="2" quotePrefix="1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13" fillId="0" borderId="4" xfId="2" applyNumberFormat="1" applyFont="1" applyFill="1" applyBorder="1" applyAlignment="1" applyProtection="1">
      <alignment horizontal="right" vertical="center"/>
    </xf>
    <xf numFmtId="0" fontId="21" fillId="6" borderId="2" xfId="8" applyNumberFormat="1" applyFont="1" applyFill="1" applyBorder="1" applyAlignment="1" applyProtection="1">
      <alignment horizontal="center" vertical="center" wrapText="1"/>
    </xf>
    <xf numFmtId="0" fontId="15" fillId="6" borderId="1" xfId="8" applyFont="1" applyFill="1" applyBorder="1" applyAlignment="1">
      <alignment horizontal="left" vertical="center" wrapText="1"/>
    </xf>
    <xf numFmtId="0" fontId="21" fillId="6" borderId="1" xfId="8" applyNumberFormat="1" applyFont="1" applyFill="1" applyBorder="1" applyAlignment="1" applyProtection="1">
      <alignment vertical="top"/>
    </xf>
    <xf numFmtId="0" fontId="20" fillId="6" borderId="1" xfId="8" applyNumberFormat="1" applyFont="1" applyFill="1" applyBorder="1" applyAlignment="1" applyProtection="1">
      <alignment horizontal="center" vertical="center"/>
    </xf>
    <xf numFmtId="0" fontId="30" fillId="6" borderId="1" xfId="8" applyNumberFormat="1" applyFont="1" applyFill="1" applyBorder="1" applyAlignment="1" applyProtection="1">
      <alignment horizontal="center" vertical="center"/>
    </xf>
    <xf numFmtId="0" fontId="13" fillId="6" borderId="1" xfId="8" applyNumberFormat="1" applyFont="1" applyFill="1" applyBorder="1" applyAlignment="1" applyProtection="1">
      <alignment horizontal="center" vertical="center"/>
    </xf>
    <xf numFmtId="0" fontId="15" fillId="6" borderId="1" xfId="8" applyNumberFormat="1" applyFont="1" applyFill="1" applyBorder="1" applyAlignment="1" applyProtection="1">
      <alignment horizontal="center" vertical="center"/>
    </xf>
    <xf numFmtId="49" fontId="15" fillId="6" borderId="1" xfId="8" quotePrefix="1" applyNumberFormat="1" applyFont="1" applyFill="1" applyBorder="1" applyAlignment="1">
      <alignment horizontal="center" vertical="center"/>
    </xf>
    <xf numFmtId="49" fontId="39" fillId="6" borderId="1" xfId="8" applyNumberFormat="1" applyFont="1" applyFill="1" applyBorder="1" applyAlignment="1">
      <alignment horizontal="center" vertical="justify"/>
    </xf>
    <xf numFmtId="0" fontId="15" fillId="6" borderId="1" xfId="8" applyFont="1" applyFill="1" applyBorder="1" applyAlignment="1">
      <alignment vertical="center" wrapText="1"/>
    </xf>
    <xf numFmtId="0" fontId="39" fillId="6" borderId="0" xfId="8" applyNumberFormat="1" applyFont="1" applyFill="1" applyBorder="1" applyAlignment="1" applyProtection="1">
      <alignment vertical="top" wrapText="1"/>
    </xf>
    <xf numFmtId="0" fontId="20" fillId="6" borderId="1" xfId="8" applyNumberFormat="1" applyFont="1" applyFill="1" applyBorder="1" applyAlignment="1" applyProtection="1">
      <alignment horizontal="center" vertical="center" wrapText="1"/>
    </xf>
    <xf numFmtId="49" fontId="15" fillId="6" borderId="1" xfId="5" quotePrefix="1" applyNumberFormat="1" applyFont="1" applyFill="1" applyBorder="1" applyAlignment="1">
      <alignment horizontal="center" vertical="center" wrapText="1"/>
    </xf>
    <xf numFmtId="49" fontId="21" fillId="6" borderId="1" xfId="5" applyNumberFormat="1" applyFont="1" applyFill="1" applyBorder="1" applyAlignment="1">
      <alignment horizontal="center" vertical="center" wrapText="1"/>
    </xf>
    <xf numFmtId="49" fontId="21" fillId="6" borderId="1" xfId="5" quotePrefix="1" applyNumberFormat="1" applyFont="1" applyFill="1" applyBorder="1" applyAlignment="1">
      <alignment horizontal="center" vertical="center" wrapText="1"/>
    </xf>
    <xf numFmtId="2" fontId="15" fillId="6" borderId="1" xfId="5" quotePrefix="1" applyNumberFormat="1" applyFont="1" applyFill="1" applyBorder="1" applyAlignment="1">
      <alignment vertical="center" wrapText="1"/>
    </xf>
    <xf numFmtId="0" fontId="21" fillId="6" borderId="1" xfId="8" applyNumberFormat="1" applyFont="1" applyFill="1" applyBorder="1" applyAlignment="1" applyProtection="1">
      <alignment vertical="top" wrapText="1"/>
    </xf>
    <xf numFmtId="0" fontId="21" fillId="6" borderId="1" xfId="8" applyNumberFormat="1" applyFont="1" applyFill="1" applyBorder="1" applyAlignment="1" applyProtection="1">
      <alignment horizontal="center" vertical="top"/>
    </xf>
    <xf numFmtId="49" fontId="50" fillId="0" borderId="1" xfId="8" applyNumberFormat="1" applyFont="1" applyFill="1" applyBorder="1" applyAlignment="1" applyProtection="1">
      <alignment horizontal="center" vertical="center" wrapText="1"/>
    </xf>
    <xf numFmtId="0" fontId="38" fillId="0" borderId="1" xfId="8" applyNumberFormat="1" applyFont="1" applyFill="1" applyBorder="1" applyAlignment="1" applyProtection="1">
      <alignment horizontal="center" vertical="center" wrapText="1"/>
    </xf>
    <xf numFmtId="0" fontId="38" fillId="0" borderId="1" xfId="8" applyNumberFormat="1" applyFont="1" applyFill="1" applyBorder="1" applyAlignment="1" applyProtection="1">
      <alignment horizontal="center" wrapText="1"/>
    </xf>
    <xf numFmtId="0" fontId="38" fillId="0" borderId="1" xfId="8" applyNumberFormat="1" applyFont="1" applyFill="1" applyBorder="1" applyAlignment="1" applyProtection="1">
      <alignment horizontal="center" vertical="top"/>
    </xf>
    <xf numFmtId="0" fontId="38" fillId="0" borderId="1" xfId="8" applyNumberFormat="1" applyFont="1" applyFill="1" applyBorder="1" applyAlignment="1" applyProtection="1">
      <alignment horizontal="center"/>
    </xf>
    <xf numFmtId="2" fontId="20" fillId="6" borderId="1" xfId="6" quotePrefix="1" applyNumberFormat="1" applyFont="1" applyFill="1" applyBorder="1" applyAlignment="1">
      <alignment vertical="center" wrapText="1"/>
    </xf>
    <xf numFmtId="2" fontId="42" fillId="6" borderId="1" xfId="2" quotePrefix="1" applyNumberFormat="1" applyFont="1" applyFill="1" applyBorder="1" applyAlignment="1">
      <alignment vertical="center" wrapText="1"/>
    </xf>
    <xf numFmtId="0" fontId="20" fillId="6" borderId="1" xfId="2" applyFont="1" applyFill="1" applyBorder="1" applyAlignment="1">
      <alignment horizontal="justify" vertical="center" wrapText="1"/>
    </xf>
    <xf numFmtId="2" fontId="20" fillId="6" borderId="1" xfId="2" quotePrefix="1" applyNumberFormat="1" applyFont="1" applyFill="1" applyBorder="1" applyAlignment="1">
      <alignment vertical="center" wrapText="1"/>
    </xf>
    <xf numFmtId="49" fontId="15" fillId="6" borderId="2" xfId="8" applyNumberFormat="1" applyFont="1" applyFill="1" applyBorder="1" applyAlignment="1" applyProtection="1">
      <alignment horizontal="center" vertical="center"/>
    </xf>
    <xf numFmtId="49" fontId="20" fillId="0" borderId="1" xfId="5" quotePrefix="1" applyNumberFormat="1" applyFont="1" applyFill="1" applyBorder="1" applyAlignment="1">
      <alignment horizontal="center" vertical="center" wrapText="1"/>
    </xf>
    <xf numFmtId="0" fontId="46" fillId="0" borderId="0" xfId="1" applyFont="1" applyAlignment="1">
      <alignment wrapText="1"/>
    </xf>
    <xf numFmtId="0" fontId="46" fillId="2" borderId="1" xfId="1" applyFont="1" applyFill="1" applyBorder="1" applyAlignment="1">
      <alignment horizontal="center" vertical="center" wrapText="1"/>
    </xf>
    <xf numFmtId="0" fontId="47" fillId="0" borderId="1" xfId="1" applyFont="1" applyBorder="1" applyAlignment="1">
      <alignment vertical="center"/>
    </xf>
    <xf numFmtId="0" fontId="47" fillId="0" borderId="1" xfId="1" applyFont="1" applyBorder="1" applyAlignment="1">
      <alignment vertical="center" wrapText="1"/>
    </xf>
    <xf numFmtId="2" fontId="47" fillId="2" borderId="1" xfId="1" applyNumberFormat="1" applyFont="1" applyFill="1" applyBorder="1" applyAlignment="1">
      <alignment vertical="center"/>
    </xf>
    <xf numFmtId="2" fontId="47" fillId="0" borderId="1" xfId="1" applyNumberFormat="1" applyFont="1" applyBorder="1" applyAlignment="1">
      <alignment vertical="center"/>
    </xf>
    <xf numFmtId="0" fontId="46" fillId="0" borderId="1" xfId="1" applyFont="1" applyBorder="1" applyAlignment="1">
      <alignment vertical="center"/>
    </xf>
    <xf numFmtId="0" fontId="46" fillId="0" borderId="1" xfId="1" applyFont="1" applyBorder="1" applyAlignment="1">
      <alignment vertical="center" wrapText="1"/>
    </xf>
    <xf numFmtId="2" fontId="46" fillId="2" borderId="1" xfId="1" applyNumberFormat="1" applyFont="1" applyFill="1" applyBorder="1" applyAlignment="1">
      <alignment vertical="center"/>
    </xf>
    <xf numFmtId="2" fontId="46" fillId="0" borderId="1" xfId="1" applyNumberFormat="1" applyFont="1" applyBorder="1" applyAlignment="1">
      <alignment vertical="center"/>
    </xf>
    <xf numFmtId="2" fontId="8" fillId="0" borderId="0" xfId="1" applyNumberFormat="1"/>
    <xf numFmtId="0" fontId="45" fillId="0" borderId="0" xfId="1" applyFont="1" applyAlignment="1">
      <alignment horizontal="left"/>
    </xf>
    <xf numFmtId="0" fontId="44" fillId="0" borderId="0" xfId="0" applyFont="1"/>
    <xf numFmtId="0" fontId="44" fillId="0" borderId="0" xfId="1" applyFont="1"/>
    <xf numFmtId="0" fontId="20" fillId="0" borderId="0" xfId="2" applyNumberFormat="1" applyFont="1" applyFill="1" applyBorder="1" applyAlignment="1" applyProtection="1">
      <alignment vertical="center" wrapText="1"/>
    </xf>
    <xf numFmtId="0" fontId="13" fillId="0" borderId="0" xfId="2" applyNumberFormat="1" applyFont="1" applyFill="1" applyAlignment="1" applyProtection="1"/>
    <xf numFmtId="0" fontId="44" fillId="0" borderId="1" xfId="0" applyFont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6" fillId="0" borderId="0" xfId="10" applyFont="1" applyFill="1" applyBorder="1" applyAlignment="1">
      <alignment vertical="center" wrapText="1"/>
    </xf>
    <xf numFmtId="49" fontId="13" fillId="0" borderId="1" xfId="2" quotePrefix="1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49" fontId="16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165" fontId="53" fillId="0" borderId="1" xfId="4" applyNumberFormat="1" applyFont="1" applyBorder="1">
      <alignment vertical="top"/>
    </xf>
    <xf numFmtId="165" fontId="49" fillId="6" borderId="1" xfId="2" applyNumberFormat="1" applyFont="1" applyFill="1" applyBorder="1" applyAlignment="1">
      <alignment vertical="center"/>
    </xf>
    <xf numFmtId="165" fontId="23" fillId="6" borderId="1" xfId="2" applyNumberFormat="1" applyFont="1" applyFill="1" applyBorder="1" applyAlignment="1">
      <alignment vertical="center"/>
    </xf>
    <xf numFmtId="165" fontId="34" fillId="0" borderId="1" xfId="4" quotePrefix="1" applyNumberFormat="1" applyFont="1" applyBorder="1" applyAlignment="1">
      <alignment vertical="center" wrapText="1"/>
    </xf>
    <xf numFmtId="0" fontId="13" fillId="0" borderId="1" xfId="2" quotePrefix="1" applyFont="1" applyBorder="1" applyAlignment="1">
      <alignment vertical="center" wrapText="1"/>
    </xf>
    <xf numFmtId="0" fontId="46" fillId="6" borderId="1" xfId="1" applyFont="1" applyFill="1" applyBorder="1" applyAlignment="1">
      <alignment horizontal="center" vertical="center" wrapText="1"/>
    </xf>
    <xf numFmtId="0" fontId="46" fillId="6" borderId="1" xfId="1" applyFont="1" applyFill="1" applyBorder="1" applyAlignment="1">
      <alignment horizontal="center" vertical="center" wrapText="1"/>
    </xf>
    <xf numFmtId="0" fontId="56" fillId="0" borderId="1" xfId="14" applyFont="1" applyBorder="1" applyAlignment="1">
      <alignment vertical="center"/>
    </xf>
    <xf numFmtId="0" fontId="56" fillId="0" borderId="1" xfId="14" applyFont="1" applyBorder="1" applyAlignment="1">
      <alignment vertical="center" wrapText="1"/>
    </xf>
    <xf numFmtId="2" fontId="56" fillId="2" borderId="1" xfId="14" applyNumberFormat="1" applyFont="1" applyFill="1" applyBorder="1" applyAlignment="1">
      <alignment vertical="center"/>
    </xf>
    <xf numFmtId="2" fontId="56" fillId="0" borderId="1" xfId="14" applyNumberFormat="1" applyFont="1" applyBorder="1" applyAlignment="1">
      <alignment vertical="center"/>
    </xf>
    <xf numFmtId="0" fontId="2" fillId="0" borderId="1" xfId="14" applyBorder="1" applyAlignment="1">
      <alignment vertical="center"/>
    </xf>
    <xf numFmtId="0" fontId="2" fillId="0" borderId="1" xfId="14" applyBorder="1" applyAlignment="1">
      <alignment vertical="center" wrapText="1"/>
    </xf>
    <xf numFmtId="2" fontId="2" fillId="2" borderId="1" xfId="14" applyNumberFormat="1" applyFill="1" applyBorder="1" applyAlignment="1">
      <alignment vertical="center"/>
    </xf>
    <xf numFmtId="2" fontId="2" fillId="0" borderId="1" xfId="14" applyNumberFormat="1" applyBorder="1" applyAlignment="1">
      <alignment vertical="center"/>
    </xf>
    <xf numFmtId="0" fontId="56" fillId="2" borderId="1" xfId="14" applyFont="1" applyFill="1" applyBorder="1" applyAlignment="1">
      <alignment vertical="center"/>
    </xf>
    <xf numFmtId="0" fontId="56" fillId="2" borderId="1" xfId="14" applyFont="1" applyFill="1" applyBorder="1" applyAlignment="1">
      <alignment vertical="center" wrapText="1"/>
    </xf>
    <xf numFmtId="0" fontId="56" fillId="0" borderId="1" xfId="14" quotePrefix="1" applyFont="1" applyBorder="1" applyAlignment="1">
      <alignment horizontal="center" vertical="center" wrapText="1"/>
    </xf>
    <xf numFmtId="0" fontId="56" fillId="0" borderId="1" xfId="14" applyFont="1" applyBorder="1" applyAlignment="1">
      <alignment horizontal="center" vertical="center" wrapText="1"/>
    </xf>
    <xf numFmtId="2" fontId="56" fillId="0" borderId="1" xfId="14" applyNumberFormat="1" applyFont="1" applyBorder="1" applyAlignment="1">
      <alignment horizontal="center" vertical="center" wrapText="1"/>
    </xf>
    <xf numFmtId="2" fontId="56" fillId="0" borderId="1" xfId="14" quotePrefix="1" applyNumberFormat="1" applyFont="1" applyBorder="1" applyAlignment="1">
      <alignment vertical="center" wrapText="1"/>
    </xf>
    <xf numFmtId="2" fontId="56" fillId="0" borderId="1" xfId="14" applyNumberFormat="1" applyFont="1" applyBorder="1" applyAlignment="1">
      <alignment vertical="center" wrapText="1"/>
    </xf>
    <xf numFmtId="2" fontId="56" fillId="0" borderId="1" xfId="14" quotePrefix="1" applyNumberFormat="1" applyFont="1" applyBorder="1" applyAlignment="1">
      <alignment horizontal="center" vertical="center" wrapText="1"/>
    </xf>
    <xf numFmtId="0" fontId="2" fillId="0" borderId="1" xfId="14" quotePrefix="1" applyBorder="1" applyAlignment="1">
      <alignment horizontal="center" vertical="center" wrapText="1"/>
    </xf>
    <xf numFmtId="2" fontId="2" fillId="0" borderId="1" xfId="14" quotePrefix="1" applyNumberFormat="1" applyBorder="1" applyAlignment="1">
      <alignment horizontal="center" vertical="center" wrapText="1"/>
    </xf>
    <xf numFmtId="2" fontId="2" fillId="0" borderId="1" xfId="14" quotePrefix="1" applyNumberFormat="1" applyBorder="1" applyAlignment="1">
      <alignment vertical="center" wrapText="1"/>
    </xf>
    <xf numFmtId="2" fontId="2" fillId="0" borderId="1" xfId="14" applyNumberFormat="1" applyBorder="1" applyAlignment="1">
      <alignment vertical="center" wrapText="1"/>
    </xf>
    <xf numFmtId="0" fontId="56" fillId="6" borderId="1" xfId="14" quotePrefix="1" applyFont="1" applyFill="1" applyBorder="1" applyAlignment="1">
      <alignment horizontal="center" vertical="center" wrapText="1"/>
    </xf>
    <xf numFmtId="0" fontId="56" fillId="6" borderId="1" xfId="14" applyFont="1" applyFill="1" applyBorder="1" applyAlignment="1">
      <alignment horizontal="center" vertical="center" wrapText="1"/>
    </xf>
    <xf numFmtId="2" fontId="56" fillId="6" borderId="1" xfId="14" applyNumberFormat="1" applyFont="1" applyFill="1" applyBorder="1" applyAlignment="1">
      <alignment horizontal="center" vertical="center" wrapText="1"/>
    </xf>
    <xf numFmtId="2" fontId="56" fillId="6" borderId="1" xfId="14" quotePrefix="1" applyNumberFormat="1" applyFont="1" applyFill="1" applyBorder="1" applyAlignment="1">
      <alignment vertical="center" wrapText="1"/>
    </xf>
    <xf numFmtId="2" fontId="56" fillId="6" borderId="1" xfId="14" applyNumberFormat="1" applyFont="1" applyFill="1" applyBorder="1" applyAlignment="1">
      <alignment vertical="center" wrapText="1"/>
    </xf>
    <xf numFmtId="2" fontId="2" fillId="6" borderId="1" xfId="14" applyNumberFormat="1" applyFill="1" applyBorder="1" applyAlignment="1">
      <alignment vertical="center" wrapText="1"/>
    </xf>
    <xf numFmtId="0" fontId="32" fillId="0" borderId="1" xfId="14" quotePrefix="1" applyFont="1" applyBorder="1" applyAlignment="1">
      <alignment horizontal="center" vertical="center" wrapText="1"/>
    </xf>
    <xf numFmtId="2" fontId="32" fillId="0" borderId="1" xfId="14" quotePrefix="1" applyNumberFormat="1" applyFont="1" applyBorder="1" applyAlignment="1">
      <alignment horizontal="center" vertical="center" wrapText="1"/>
    </xf>
    <xf numFmtId="2" fontId="32" fillId="0" borderId="1" xfId="14" quotePrefix="1" applyNumberFormat="1" applyFont="1" applyBorder="1" applyAlignment="1">
      <alignment vertical="center" wrapText="1"/>
    </xf>
    <xf numFmtId="0" fontId="12" fillId="0" borderId="0" xfId="15" applyFont="1"/>
    <xf numFmtId="0" fontId="14" fillId="0" borderId="0" xfId="15" applyFont="1"/>
    <xf numFmtId="0" fontId="20" fillId="0" borderId="0" xfId="15" applyFont="1" applyAlignment="1">
      <alignment horizontal="left" vertical="center" wrapText="1"/>
    </xf>
    <xf numFmtId="0" fontId="13" fillId="0" borderId="0" xfId="2" applyNumberFormat="1" applyFont="1" applyFill="1" applyAlignment="1" applyProtection="1">
      <alignment horizontal="right" vertical="center" wrapText="1"/>
    </xf>
    <xf numFmtId="0" fontId="13" fillId="0" borderId="0" xfId="2" applyNumberFormat="1" applyFont="1" applyFill="1" applyAlignment="1" applyProtection="1">
      <alignment horizontal="left" vertical="center" wrapText="1"/>
    </xf>
    <xf numFmtId="0" fontId="13" fillId="0" borderId="0" xfId="15" applyFont="1" applyAlignment="1">
      <alignment horizontal="center" vertical="top" wrapText="1"/>
    </xf>
    <xf numFmtId="0" fontId="58" fillId="0" borderId="0" xfId="15" applyFont="1"/>
    <xf numFmtId="0" fontId="12" fillId="0" borderId="0" xfId="15" applyFont="1" applyAlignment="1">
      <alignment horizontal="right"/>
    </xf>
    <xf numFmtId="0" fontId="12" fillId="0" borderId="0" xfId="15" applyFont="1" applyAlignment="1">
      <alignment horizontal="left"/>
    </xf>
    <xf numFmtId="0" fontId="14" fillId="0" borderId="0" xfId="15" applyFont="1" applyAlignment="1">
      <alignment wrapText="1"/>
    </xf>
    <xf numFmtId="0" fontId="19" fillId="0" borderId="0" xfId="15" applyFont="1"/>
    <xf numFmtId="0" fontId="19" fillId="0" borderId="1" xfId="15" applyFont="1" applyFill="1" applyBorder="1" applyAlignment="1">
      <alignment horizontal="center" vertical="center" wrapText="1"/>
    </xf>
    <xf numFmtId="3" fontId="59" fillId="0" borderId="1" xfId="15" applyNumberFormat="1" applyFont="1" applyFill="1" applyBorder="1" applyAlignment="1">
      <alignment horizontal="center" vertical="center" wrapText="1"/>
    </xf>
    <xf numFmtId="0" fontId="59" fillId="0" borderId="1" xfId="15" applyFont="1" applyFill="1" applyBorder="1" applyAlignment="1">
      <alignment horizontal="center" vertical="center" wrapText="1"/>
    </xf>
    <xf numFmtId="0" fontId="16" fillId="0" borderId="1" xfId="3" applyFont="1" applyBorder="1" applyAlignment="1">
      <alignment vertical="center" wrapText="1"/>
    </xf>
    <xf numFmtId="4" fontId="16" fillId="0" borderId="1" xfId="15" applyNumberFormat="1" applyFont="1" applyBorder="1" applyAlignment="1">
      <alignment horizontal="right" vertical="center"/>
    </xf>
    <xf numFmtId="4" fontId="16" fillId="0" borderId="1" xfId="15" applyNumberFormat="1" applyFont="1" applyFill="1" applyBorder="1" applyAlignment="1">
      <alignment horizontal="right" vertical="center" wrapText="1"/>
    </xf>
    <xf numFmtId="4" fontId="59" fillId="6" borderId="1" xfId="15" applyNumberFormat="1" applyFont="1" applyFill="1" applyBorder="1" applyAlignment="1">
      <alignment horizontal="right" vertical="center" shrinkToFit="1"/>
    </xf>
    <xf numFmtId="164" fontId="16" fillId="0" borderId="0" xfId="15" applyNumberFormat="1" applyFont="1" applyAlignment="1">
      <alignment vertical="center"/>
    </xf>
    <xf numFmtId="0" fontId="16" fillId="0" borderId="0" xfId="15" applyFont="1" applyAlignment="1">
      <alignment vertical="center"/>
    </xf>
    <xf numFmtId="1" fontId="18" fillId="0" borderId="1" xfId="15" applyNumberFormat="1" applyFont="1" applyBorder="1" applyAlignment="1">
      <alignment horizontal="center" vertical="center"/>
    </xf>
    <xf numFmtId="0" fontId="59" fillId="6" borderId="1" xfId="3" applyFont="1" applyFill="1" applyBorder="1" applyAlignment="1">
      <alignment vertical="center" wrapText="1"/>
    </xf>
    <xf numFmtId="4" fontId="16" fillId="6" borderId="1" xfId="15" applyNumberFormat="1" applyFont="1" applyFill="1" applyBorder="1" applyAlignment="1">
      <alignment horizontal="right" vertical="center" shrinkToFit="1"/>
    </xf>
    <xf numFmtId="0" fontId="61" fillId="0" borderId="0" xfId="3" applyFont="1" applyBorder="1" applyAlignment="1">
      <alignment horizontal="center" vertical="center"/>
    </xf>
    <xf numFmtId="0" fontId="59" fillId="0" borderId="0" xfId="3" applyFont="1" applyBorder="1" applyAlignment="1">
      <alignment vertical="center" wrapText="1"/>
    </xf>
    <xf numFmtId="4" fontId="16" fillId="0" borderId="0" xfId="15" applyNumberFormat="1" applyFont="1" applyFill="1" applyBorder="1" applyAlignment="1">
      <alignment horizontal="right" vertical="center" shrinkToFit="1"/>
    </xf>
    <xf numFmtId="4" fontId="59" fillId="0" borderId="0" xfId="15" applyNumberFormat="1" applyFont="1" applyBorder="1" applyAlignment="1">
      <alignment horizontal="right" vertical="center" shrinkToFit="1"/>
    </xf>
    <xf numFmtId="4" fontId="13" fillId="0" borderId="0" xfId="15" applyNumberFormat="1" applyFont="1" applyFill="1" applyBorder="1" applyAlignment="1">
      <alignment horizontal="right" vertical="center" shrinkToFit="1"/>
    </xf>
    <xf numFmtId="0" fontId="13" fillId="0" borderId="0" xfId="15" applyNumberFormat="1" applyFont="1" applyFill="1" applyBorder="1" applyAlignment="1">
      <alignment horizontal="right" vertical="center" shrinkToFit="1"/>
    </xf>
    <xf numFmtId="0" fontId="12" fillId="0" borderId="0" xfId="15" applyFont="1" applyAlignment="1"/>
    <xf numFmtId="3" fontId="12" fillId="0" borderId="0" xfId="15" applyNumberFormat="1" applyFont="1"/>
    <xf numFmtId="164" fontId="12" fillId="0" borderId="0" xfId="15" applyNumberFormat="1" applyFont="1"/>
    <xf numFmtId="0" fontId="14" fillId="0" borderId="0" xfId="15" applyFont="1" applyAlignment="1"/>
    <xf numFmtId="164" fontId="16" fillId="0" borderId="0" xfId="15" applyNumberFormat="1" applyFont="1"/>
    <xf numFmtId="164" fontId="59" fillId="0" borderId="0" xfId="15" applyNumberFormat="1" applyFont="1" applyAlignment="1">
      <alignment horizontal="center" vertical="center"/>
    </xf>
    <xf numFmtId="164" fontId="14" fillId="0" borderId="0" xfId="15" applyNumberFormat="1" applyFont="1"/>
    <xf numFmtId="3" fontId="62" fillId="0" borderId="0" xfId="15" applyNumberFormat="1" applyFont="1"/>
    <xf numFmtId="3" fontId="13" fillId="0" borderId="0" xfId="15" applyNumberFormat="1" applyFont="1"/>
    <xf numFmtId="0" fontId="1" fillId="0" borderId="1" xfId="14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6" fillId="0" borderId="0" xfId="1" applyFont="1" applyAlignment="1">
      <alignment wrapText="1"/>
    </xf>
    <xf numFmtId="0" fontId="42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0" fontId="46" fillId="0" borderId="1" xfId="1" applyFont="1" applyBorder="1" applyAlignment="1">
      <alignment horizontal="center" vertical="center" wrapText="1"/>
    </xf>
    <xf numFmtId="0" fontId="46" fillId="2" borderId="1" xfId="1" applyFont="1" applyFill="1" applyBorder="1" applyAlignment="1">
      <alignment horizontal="center" vertical="center" wrapText="1"/>
    </xf>
    <xf numFmtId="0" fontId="45" fillId="0" borderId="0" xfId="1" applyFont="1" applyAlignment="1">
      <alignment horizontal="center"/>
    </xf>
    <xf numFmtId="0" fontId="44" fillId="0" borderId="0" xfId="1" applyFont="1" applyAlignment="1">
      <alignment horizontal="center"/>
    </xf>
    <xf numFmtId="0" fontId="48" fillId="0" borderId="1" xfId="1" applyFont="1" applyBorder="1" applyAlignment="1">
      <alignment horizontal="center" vertical="center" wrapText="1"/>
    </xf>
    <xf numFmtId="0" fontId="46" fillId="6" borderId="1" xfId="1" applyFont="1" applyFill="1" applyBorder="1" applyAlignment="1">
      <alignment horizontal="center" vertical="center" wrapText="1"/>
    </xf>
    <xf numFmtId="0" fontId="19" fillId="0" borderId="12" xfId="15" applyFont="1" applyBorder="1" applyAlignment="1">
      <alignment horizontal="center" vertical="center" wrapText="1"/>
    </xf>
    <xf numFmtId="0" fontId="19" fillId="0" borderId="13" xfId="15" applyFont="1" applyBorder="1" applyAlignment="1">
      <alignment horizontal="center" vertical="center" wrapText="1"/>
    </xf>
    <xf numFmtId="0" fontId="19" fillId="0" borderId="14" xfId="15" applyFont="1" applyBorder="1" applyAlignment="1">
      <alignment horizontal="center" vertical="center" wrapText="1"/>
    </xf>
    <xf numFmtId="1" fontId="18" fillId="0" borderId="1" xfId="15" applyNumberFormat="1" applyFont="1" applyBorder="1" applyAlignment="1">
      <alignment horizontal="center" vertical="center"/>
    </xf>
    <xf numFmtId="0" fontId="61" fillId="0" borderId="1" xfId="3" applyFont="1" applyBorder="1" applyAlignment="1">
      <alignment horizontal="center" vertical="center"/>
    </xf>
    <xf numFmtId="0" fontId="20" fillId="0" borderId="0" xfId="15" applyNumberFormat="1" applyFont="1" applyFill="1" applyBorder="1" applyAlignment="1">
      <alignment horizontal="left" vertical="center" shrinkToFit="1"/>
    </xf>
    <xf numFmtId="0" fontId="26" fillId="0" borderId="0" xfId="0" applyNumberFormat="1" applyFont="1" applyAlignment="1">
      <alignment horizontal="left" vertical="center" shrinkToFit="1"/>
    </xf>
    <xf numFmtId="0" fontId="59" fillId="0" borderId="0" xfId="2" applyNumberFormat="1" applyFont="1" applyFill="1" applyBorder="1" applyAlignment="1" applyProtection="1">
      <alignment vertical="center" wrapText="1"/>
    </xf>
    <xf numFmtId="0" fontId="59" fillId="0" borderId="8" xfId="1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6" xfId="2" applyBorder="1" applyAlignment="1">
      <alignment horizontal="center" vertical="center" wrapText="1"/>
    </xf>
    <xf numFmtId="0" fontId="12" fillId="0" borderId="2" xfId="2" applyBorder="1" applyAlignment="1">
      <alignment horizontal="center" vertical="center" wrapText="1"/>
    </xf>
    <xf numFmtId="0" fontId="59" fillId="0" borderId="6" xfId="15" applyFont="1" applyFill="1" applyBorder="1" applyAlignment="1">
      <alignment horizontal="center" vertical="center" wrapText="1"/>
    </xf>
    <xf numFmtId="0" fontId="59" fillId="0" borderId="2" xfId="15" applyFont="1" applyFill="1" applyBorder="1" applyAlignment="1">
      <alignment horizontal="center" vertical="center" wrapText="1"/>
    </xf>
    <xf numFmtId="0" fontId="60" fillId="0" borderId="1" xfId="15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 applyProtection="1">
      <alignment horizontal="left" vertical="center" wrapText="1"/>
    </xf>
    <xf numFmtId="0" fontId="14" fillId="0" borderId="0" xfId="15" applyFont="1" applyAlignment="1"/>
    <xf numFmtId="0" fontId="12" fillId="0" borderId="0" xfId="2" applyAlignment="1"/>
    <xf numFmtId="0" fontId="57" fillId="0" borderId="0" xfId="2" applyFont="1" applyAlignment="1">
      <alignment horizontal="center" vertical="center" wrapText="1"/>
    </xf>
    <xf numFmtId="0" fontId="19" fillId="0" borderId="10" xfId="15" applyFont="1" applyBorder="1" applyAlignment="1">
      <alignment horizontal="center" vertical="center" wrapText="1"/>
    </xf>
    <xf numFmtId="0" fontId="19" fillId="0" borderId="11" xfId="15" applyFont="1" applyBorder="1" applyAlignment="1">
      <alignment horizontal="center" vertical="center" wrapText="1"/>
    </xf>
    <xf numFmtId="0" fontId="19" fillId="0" borderId="9" xfId="15" applyFont="1" applyBorder="1" applyAlignment="1">
      <alignment horizontal="center" vertical="center" wrapText="1"/>
    </xf>
    <xf numFmtId="0" fontId="19" fillId="0" borderId="7" xfId="15" applyFont="1" applyBorder="1" applyAlignment="1">
      <alignment horizontal="center" vertical="center" wrapText="1"/>
    </xf>
    <xf numFmtId="0" fontId="19" fillId="0" borderId="0" xfId="15" applyFont="1" applyBorder="1" applyAlignment="1">
      <alignment horizontal="center" vertical="center" wrapText="1"/>
    </xf>
    <xf numFmtId="0" fontId="19" fillId="0" borderId="15" xfId="15" applyFont="1" applyBorder="1" applyAlignment="1">
      <alignment horizontal="center" vertical="center" wrapText="1"/>
    </xf>
    <xf numFmtId="0" fontId="19" fillId="0" borderId="5" xfId="15" applyFont="1" applyBorder="1" applyAlignment="1">
      <alignment horizontal="center" vertical="center" wrapText="1"/>
    </xf>
    <xf numFmtId="0" fontId="19" fillId="0" borderId="4" xfId="15" applyFont="1" applyBorder="1" applyAlignment="1">
      <alignment horizontal="center" vertical="center" wrapText="1"/>
    </xf>
    <xf numFmtId="0" fontId="19" fillId="0" borderId="3" xfId="15" applyFont="1" applyBorder="1" applyAlignment="1">
      <alignment horizontal="center" vertical="center" wrapText="1"/>
    </xf>
    <xf numFmtId="0" fontId="19" fillId="0" borderId="8" xfId="15" applyFont="1" applyFill="1" applyBorder="1" applyAlignment="1">
      <alignment horizontal="center" vertical="center" wrapText="1"/>
    </xf>
    <xf numFmtId="0" fontId="19" fillId="0" borderId="6" xfId="15" applyFont="1" applyFill="1" applyBorder="1" applyAlignment="1">
      <alignment horizontal="center" vertical="center" wrapText="1"/>
    </xf>
    <xf numFmtId="0" fontId="19" fillId="0" borderId="2" xfId="15" applyFont="1" applyFill="1" applyBorder="1" applyAlignment="1">
      <alignment horizontal="center" vertical="center" wrapText="1"/>
    </xf>
    <xf numFmtId="0" fontId="15" fillId="0" borderId="12" xfId="15" applyFont="1" applyFill="1" applyBorder="1" applyAlignment="1">
      <alignment horizontal="center" wrapText="1"/>
    </xf>
    <xf numFmtId="0" fontId="15" fillId="0" borderId="13" xfId="15" applyFont="1" applyFill="1" applyBorder="1" applyAlignment="1">
      <alignment horizontal="center" wrapText="1"/>
    </xf>
    <xf numFmtId="0" fontId="15" fillId="0" borderId="14" xfId="15" applyFont="1" applyFill="1" applyBorder="1" applyAlignment="1">
      <alignment horizontal="center" wrapText="1"/>
    </xf>
    <xf numFmtId="0" fontId="59" fillId="0" borderId="1" xfId="15" applyFont="1" applyFill="1" applyBorder="1" applyAlignment="1">
      <alignment horizontal="center" vertical="center" wrapText="1"/>
    </xf>
    <xf numFmtId="0" fontId="15" fillId="0" borderId="12" xfId="15" applyFont="1" applyFill="1" applyBorder="1" applyAlignment="1">
      <alignment horizontal="center" vertical="center"/>
    </xf>
    <xf numFmtId="0" fontId="15" fillId="0" borderId="13" xfId="15" applyFont="1" applyFill="1" applyBorder="1" applyAlignment="1">
      <alignment horizontal="center" vertical="center"/>
    </xf>
    <xf numFmtId="0" fontId="15" fillId="0" borderId="14" xfId="15" applyFont="1" applyFill="1" applyBorder="1" applyAlignment="1">
      <alignment horizontal="center" vertical="center"/>
    </xf>
    <xf numFmtId="0" fontId="55" fillId="0" borderId="0" xfId="2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3" fillId="0" borderId="10" xfId="8" applyNumberFormat="1" applyFont="1" applyFill="1" applyBorder="1" applyAlignment="1" applyProtection="1">
      <alignment horizontal="center" vertical="center" wrapText="1"/>
    </xf>
    <xf numFmtId="0" fontId="13" fillId="0" borderId="5" xfId="8" applyNumberFormat="1" applyFont="1" applyFill="1" applyBorder="1" applyAlignment="1" applyProtection="1">
      <alignment horizontal="center" vertical="center" wrapText="1"/>
    </xf>
    <xf numFmtId="0" fontId="13" fillId="0" borderId="9" xfId="8" applyNumberFormat="1" applyFont="1" applyFill="1" applyBorder="1" applyAlignment="1" applyProtection="1">
      <alignment horizontal="center" vertical="center"/>
    </xf>
    <xf numFmtId="0" fontId="13" fillId="0" borderId="3" xfId="8" applyNumberFormat="1" applyFont="1" applyFill="1" applyBorder="1" applyAlignment="1" applyProtection="1">
      <alignment horizontal="center" vertical="center"/>
    </xf>
    <xf numFmtId="0" fontId="14" fillId="0" borderId="8" xfId="8" applyNumberFormat="1" applyFont="1" applyFill="1" applyBorder="1" applyAlignment="1" applyProtection="1">
      <alignment horizontal="left" vertical="top" wrapText="1"/>
    </xf>
    <xf numFmtId="0" fontId="12" fillId="0" borderId="2" xfId="2" applyFill="1" applyBorder="1" applyAlignment="1">
      <alignment horizontal="left" vertical="top" wrapText="1"/>
    </xf>
    <xf numFmtId="0" fontId="12" fillId="0" borderId="0" xfId="8" applyNumberFormat="1" applyFont="1" applyFill="1" applyBorder="1" applyAlignment="1" applyProtection="1">
      <alignment vertical="top" wrapText="1"/>
    </xf>
    <xf numFmtId="0" fontId="12" fillId="0" borderId="0" xfId="2" applyFont="1" applyAlignment="1">
      <alignment vertical="top"/>
    </xf>
    <xf numFmtId="0" fontId="12" fillId="0" borderId="0" xfId="8" applyNumberFormat="1" applyFont="1" applyFill="1" applyBorder="1" applyAlignment="1" applyProtection="1">
      <alignment horizontal="left" vertical="center"/>
    </xf>
    <xf numFmtId="0" fontId="12" fillId="0" borderId="0" xfId="2" applyFont="1" applyAlignment="1">
      <alignment vertical="center"/>
    </xf>
    <xf numFmtId="0" fontId="13" fillId="0" borderId="8" xfId="8" applyNumberFormat="1" applyFont="1" applyFill="1" applyBorder="1" applyAlignment="1" applyProtection="1">
      <alignment horizontal="center" vertical="center" wrapText="1"/>
    </xf>
    <xf numFmtId="0" fontId="13" fillId="0" borderId="2" xfId="8" applyNumberFormat="1" applyFont="1" applyFill="1" applyBorder="1" applyAlignment="1" applyProtection="1">
      <alignment horizontal="center" vertical="center" wrapText="1"/>
    </xf>
    <xf numFmtId="0" fontId="54" fillId="0" borderId="0" xfId="8" applyFont="1" applyBorder="1" applyAlignment="1" applyProtection="1">
      <alignment horizontal="center" wrapText="1"/>
      <protection locked="0"/>
    </xf>
    <xf numFmtId="0" fontId="13" fillId="0" borderId="6" xfId="8" applyNumberFormat="1" applyFont="1" applyFill="1" applyBorder="1" applyAlignment="1" applyProtection="1">
      <alignment horizontal="center" vertical="center" wrapText="1"/>
    </xf>
    <xf numFmtId="0" fontId="13" fillId="0" borderId="10" xfId="8" applyNumberFormat="1" applyFont="1" applyFill="1" applyBorder="1" applyAlignment="1" applyProtection="1">
      <alignment horizontal="center" vertical="center"/>
    </xf>
    <xf numFmtId="0" fontId="13" fillId="0" borderId="5" xfId="8" applyNumberFormat="1" applyFont="1" applyFill="1" applyBorder="1" applyAlignment="1" applyProtection="1">
      <alignment horizontal="center" vertical="center"/>
    </xf>
  </cellXfs>
  <cellStyles count="16">
    <cellStyle name="Normal_Доходи_02) Додатки 2017 Друк" xfId="3"/>
    <cellStyle name="Звичайний_Додаток _ 3 зм_ни 4575" xfId="4"/>
    <cellStyle name="Обычный" xfId="0" builtinId="0"/>
    <cellStyle name="Обычный 2" xfId="1"/>
    <cellStyle name="Обычный 3" xfId="2"/>
    <cellStyle name="Обычный 3 2" xfId="7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Обычный_02) Додатки 2017 Друк" xfId="15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opLeftCell="A76" workbookViewId="0">
      <selection activeCell="B88" sqref="B88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85" t="s">
        <v>438</v>
      </c>
      <c r="E2" s="285"/>
      <c r="F2" s="285"/>
    </row>
    <row r="3" spans="1:6" ht="44.25" customHeight="1" x14ac:dyDescent="0.25">
      <c r="B3" s="198" t="s">
        <v>400</v>
      </c>
      <c r="D3" s="285" t="s">
        <v>401</v>
      </c>
      <c r="E3" s="285"/>
      <c r="F3" s="285"/>
    </row>
    <row r="5" spans="1:6" ht="15.75" x14ac:dyDescent="0.25">
      <c r="A5" s="286" t="s">
        <v>71</v>
      </c>
      <c r="B5" s="287"/>
      <c r="C5" s="287"/>
      <c r="D5" s="287"/>
      <c r="E5" s="287"/>
      <c r="F5" s="287"/>
    </row>
    <row r="6" spans="1:6" x14ac:dyDescent="0.25">
      <c r="F6" s="1" t="s">
        <v>1</v>
      </c>
    </row>
    <row r="7" spans="1:6" x14ac:dyDescent="0.25">
      <c r="A7" s="288" t="s">
        <v>2</v>
      </c>
      <c r="B7" s="288" t="s">
        <v>3</v>
      </c>
      <c r="C7" s="289" t="s">
        <v>4</v>
      </c>
      <c r="D7" s="288" t="s">
        <v>5</v>
      </c>
      <c r="E7" s="288" t="s">
        <v>6</v>
      </c>
      <c r="F7" s="288"/>
    </row>
    <row r="8" spans="1:6" x14ac:dyDescent="0.25">
      <c r="A8" s="288"/>
      <c r="B8" s="288"/>
      <c r="C8" s="288"/>
      <c r="D8" s="288"/>
      <c r="E8" s="288" t="s">
        <v>4</v>
      </c>
      <c r="F8" s="288" t="s">
        <v>7</v>
      </c>
    </row>
    <row r="9" spans="1:6" x14ac:dyDescent="0.25">
      <c r="A9" s="288"/>
      <c r="B9" s="288"/>
      <c r="C9" s="288"/>
      <c r="D9" s="288"/>
      <c r="E9" s="288"/>
      <c r="F9" s="288"/>
    </row>
    <row r="10" spans="1:6" x14ac:dyDescent="0.25">
      <c r="A10" s="202">
        <v>1</v>
      </c>
      <c r="B10" s="202">
        <v>2</v>
      </c>
      <c r="C10" s="203">
        <v>3</v>
      </c>
      <c r="D10" s="202">
        <v>4</v>
      </c>
      <c r="E10" s="202">
        <v>5</v>
      </c>
      <c r="F10" s="202">
        <v>6</v>
      </c>
    </row>
    <row r="11" spans="1:6" ht="23.25" customHeight="1" x14ac:dyDescent="0.25">
      <c r="A11" s="217">
        <v>10000000</v>
      </c>
      <c r="B11" s="218" t="s">
        <v>8</v>
      </c>
      <c r="C11" s="219">
        <v>60459395</v>
      </c>
      <c r="D11" s="220">
        <v>60410395</v>
      </c>
      <c r="E11" s="220">
        <v>49000</v>
      </c>
      <c r="F11" s="220">
        <v>0</v>
      </c>
    </row>
    <row r="12" spans="1:6" ht="25.5" x14ac:dyDescent="0.25">
      <c r="A12" s="217">
        <v>11000000</v>
      </c>
      <c r="B12" s="218" t="s">
        <v>9</v>
      </c>
      <c r="C12" s="219">
        <v>33295135</v>
      </c>
      <c r="D12" s="220">
        <v>33295135</v>
      </c>
      <c r="E12" s="220">
        <v>0</v>
      </c>
      <c r="F12" s="220">
        <v>0</v>
      </c>
    </row>
    <row r="13" spans="1:6" x14ac:dyDescent="0.25">
      <c r="A13" s="217">
        <v>11010000</v>
      </c>
      <c r="B13" s="218" t="s">
        <v>10</v>
      </c>
      <c r="C13" s="219">
        <v>33295135</v>
      </c>
      <c r="D13" s="220">
        <v>33295135</v>
      </c>
      <c r="E13" s="220">
        <v>0</v>
      </c>
      <c r="F13" s="220">
        <v>0</v>
      </c>
    </row>
    <row r="14" spans="1:6" ht="38.25" x14ac:dyDescent="0.25">
      <c r="A14" s="221">
        <v>11010100</v>
      </c>
      <c r="B14" s="222" t="s">
        <v>11</v>
      </c>
      <c r="C14" s="223">
        <v>26166035</v>
      </c>
      <c r="D14" s="224">
        <v>26166035</v>
      </c>
      <c r="E14" s="224">
        <v>0</v>
      </c>
      <c r="F14" s="224">
        <v>0</v>
      </c>
    </row>
    <row r="15" spans="1:6" ht="63.75" x14ac:dyDescent="0.25">
      <c r="A15" s="221">
        <v>11010200</v>
      </c>
      <c r="B15" s="222" t="s">
        <v>12</v>
      </c>
      <c r="C15" s="223">
        <v>575000</v>
      </c>
      <c r="D15" s="224">
        <v>575000</v>
      </c>
      <c r="E15" s="224">
        <v>0</v>
      </c>
      <c r="F15" s="224">
        <v>0</v>
      </c>
    </row>
    <row r="16" spans="1:6" ht="38.25" x14ac:dyDescent="0.25">
      <c r="A16" s="221">
        <v>11010400</v>
      </c>
      <c r="B16" s="222" t="s">
        <v>13</v>
      </c>
      <c r="C16" s="223">
        <v>6254100</v>
      </c>
      <c r="D16" s="224">
        <v>6254100</v>
      </c>
      <c r="E16" s="224">
        <v>0</v>
      </c>
      <c r="F16" s="224">
        <v>0</v>
      </c>
    </row>
    <row r="17" spans="1:6" ht="38.25" x14ac:dyDescent="0.25">
      <c r="A17" s="221">
        <v>11010500</v>
      </c>
      <c r="B17" s="222" t="s">
        <v>14</v>
      </c>
      <c r="C17" s="223">
        <v>300000</v>
      </c>
      <c r="D17" s="224">
        <v>300000</v>
      </c>
      <c r="E17" s="224">
        <v>0</v>
      </c>
      <c r="F17" s="224">
        <v>0</v>
      </c>
    </row>
    <row r="18" spans="1:6" ht="25.5" x14ac:dyDescent="0.25">
      <c r="A18" s="217">
        <v>13000000</v>
      </c>
      <c r="B18" s="218" t="s">
        <v>15</v>
      </c>
      <c r="C18" s="219">
        <v>65000</v>
      </c>
      <c r="D18" s="220">
        <v>65000</v>
      </c>
      <c r="E18" s="220">
        <v>0</v>
      </c>
      <c r="F18" s="220">
        <v>0</v>
      </c>
    </row>
    <row r="19" spans="1:6" ht="25.5" x14ac:dyDescent="0.25">
      <c r="A19" s="217">
        <v>13010000</v>
      </c>
      <c r="B19" s="218" t="s">
        <v>16</v>
      </c>
      <c r="C19" s="219">
        <v>65000</v>
      </c>
      <c r="D19" s="220">
        <v>65000</v>
      </c>
      <c r="E19" s="220">
        <v>0</v>
      </c>
      <c r="F19" s="220">
        <v>0</v>
      </c>
    </row>
    <row r="20" spans="1:6" ht="63.75" x14ac:dyDescent="0.25">
      <c r="A20" s="221">
        <v>13010200</v>
      </c>
      <c r="B20" s="222" t="s">
        <v>17</v>
      </c>
      <c r="C20" s="223">
        <v>65000</v>
      </c>
      <c r="D20" s="224">
        <v>65000</v>
      </c>
      <c r="E20" s="224">
        <v>0</v>
      </c>
      <c r="F20" s="224">
        <v>0</v>
      </c>
    </row>
    <row r="21" spans="1:6" x14ac:dyDescent="0.25">
      <c r="A21" s="217">
        <v>14000000</v>
      </c>
      <c r="B21" s="218" t="s">
        <v>18</v>
      </c>
      <c r="C21" s="219">
        <v>3416300</v>
      </c>
      <c r="D21" s="220">
        <v>3416300</v>
      </c>
      <c r="E21" s="220">
        <v>0</v>
      </c>
      <c r="F21" s="220">
        <v>0</v>
      </c>
    </row>
    <row r="22" spans="1:6" ht="25.5" x14ac:dyDescent="0.25">
      <c r="A22" s="217">
        <v>14020000</v>
      </c>
      <c r="B22" s="218" t="s">
        <v>19</v>
      </c>
      <c r="C22" s="219">
        <v>476000</v>
      </c>
      <c r="D22" s="220">
        <v>476000</v>
      </c>
      <c r="E22" s="220">
        <v>0</v>
      </c>
      <c r="F22" s="220">
        <v>0</v>
      </c>
    </row>
    <row r="23" spans="1:6" x14ac:dyDescent="0.25">
      <c r="A23" s="221">
        <v>14021900</v>
      </c>
      <c r="B23" s="222" t="s">
        <v>20</v>
      </c>
      <c r="C23" s="223">
        <v>476000</v>
      </c>
      <c r="D23" s="224">
        <v>476000</v>
      </c>
      <c r="E23" s="224">
        <v>0</v>
      </c>
      <c r="F23" s="224">
        <v>0</v>
      </c>
    </row>
    <row r="24" spans="1:6" ht="38.25" x14ac:dyDescent="0.25">
      <c r="A24" s="217">
        <v>14030000</v>
      </c>
      <c r="B24" s="218" t="s">
        <v>21</v>
      </c>
      <c r="C24" s="219">
        <v>1860300</v>
      </c>
      <c r="D24" s="220">
        <v>1860300</v>
      </c>
      <c r="E24" s="220">
        <v>0</v>
      </c>
      <c r="F24" s="220">
        <v>0</v>
      </c>
    </row>
    <row r="25" spans="1:6" x14ac:dyDescent="0.25">
      <c r="A25" s="221">
        <v>14031900</v>
      </c>
      <c r="B25" s="222" t="s">
        <v>20</v>
      </c>
      <c r="C25" s="223">
        <v>1860300</v>
      </c>
      <c r="D25" s="224">
        <v>1860300</v>
      </c>
      <c r="E25" s="224">
        <v>0</v>
      </c>
      <c r="F25" s="224">
        <v>0</v>
      </c>
    </row>
    <row r="26" spans="1:6" ht="38.25" x14ac:dyDescent="0.25">
      <c r="A26" s="221">
        <v>14040000</v>
      </c>
      <c r="B26" s="222" t="s">
        <v>22</v>
      </c>
      <c r="C26" s="223">
        <v>1080000</v>
      </c>
      <c r="D26" s="224">
        <v>1080000</v>
      </c>
      <c r="E26" s="224">
        <v>0</v>
      </c>
      <c r="F26" s="224">
        <v>0</v>
      </c>
    </row>
    <row r="27" spans="1:6" x14ac:dyDescent="0.25">
      <c r="A27" s="217">
        <v>18000000</v>
      </c>
      <c r="B27" s="218" t="s">
        <v>23</v>
      </c>
      <c r="C27" s="219">
        <v>23633960</v>
      </c>
      <c r="D27" s="220">
        <v>23633960</v>
      </c>
      <c r="E27" s="220">
        <v>0</v>
      </c>
      <c r="F27" s="220">
        <v>0</v>
      </c>
    </row>
    <row r="28" spans="1:6" x14ac:dyDescent="0.25">
      <c r="A28" s="217">
        <v>18010000</v>
      </c>
      <c r="B28" s="218" t="s">
        <v>24</v>
      </c>
      <c r="C28" s="219">
        <v>11061231</v>
      </c>
      <c r="D28" s="220">
        <v>11061231</v>
      </c>
      <c r="E28" s="220">
        <v>0</v>
      </c>
      <c r="F28" s="220">
        <v>0</v>
      </c>
    </row>
    <row r="29" spans="1:6" ht="51" x14ac:dyDescent="0.25">
      <c r="A29" s="221">
        <v>18010100</v>
      </c>
      <c r="B29" s="222" t="s">
        <v>25</v>
      </c>
      <c r="C29" s="223">
        <v>41462</v>
      </c>
      <c r="D29" s="224">
        <v>41462</v>
      </c>
      <c r="E29" s="224">
        <v>0</v>
      </c>
      <c r="F29" s="224">
        <v>0</v>
      </c>
    </row>
    <row r="30" spans="1:6" ht="51" x14ac:dyDescent="0.25">
      <c r="A30" s="221">
        <v>18010200</v>
      </c>
      <c r="B30" s="222" t="s">
        <v>26</v>
      </c>
      <c r="C30" s="223">
        <v>185700</v>
      </c>
      <c r="D30" s="224">
        <v>185700</v>
      </c>
      <c r="E30" s="224">
        <v>0</v>
      </c>
      <c r="F30" s="224">
        <v>0</v>
      </c>
    </row>
    <row r="31" spans="1:6" ht="51" x14ac:dyDescent="0.25">
      <c r="A31" s="221">
        <v>18010300</v>
      </c>
      <c r="B31" s="222" t="s">
        <v>27</v>
      </c>
      <c r="C31" s="223">
        <v>1126000</v>
      </c>
      <c r="D31" s="224">
        <v>1126000</v>
      </c>
      <c r="E31" s="224">
        <v>0</v>
      </c>
      <c r="F31" s="224">
        <v>0</v>
      </c>
    </row>
    <row r="32" spans="1:6" ht="51" x14ac:dyDescent="0.25">
      <c r="A32" s="221">
        <v>18010400</v>
      </c>
      <c r="B32" s="222" t="s">
        <v>28</v>
      </c>
      <c r="C32" s="223">
        <v>572832</v>
      </c>
      <c r="D32" s="224">
        <v>572832</v>
      </c>
      <c r="E32" s="224">
        <v>0</v>
      </c>
      <c r="F32" s="224">
        <v>0</v>
      </c>
    </row>
    <row r="33" spans="1:6" x14ac:dyDescent="0.25">
      <c r="A33" s="221">
        <v>18010500</v>
      </c>
      <c r="B33" s="222" t="s">
        <v>29</v>
      </c>
      <c r="C33" s="223">
        <v>1982786</v>
      </c>
      <c r="D33" s="224">
        <v>1982786</v>
      </c>
      <c r="E33" s="224">
        <v>0</v>
      </c>
      <c r="F33" s="224">
        <v>0</v>
      </c>
    </row>
    <row r="34" spans="1:6" x14ac:dyDescent="0.25">
      <c r="A34" s="221">
        <v>18010600</v>
      </c>
      <c r="B34" s="222" t="s">
        <v>30</v>
      </c>
      <c r="C34" s="223">
        <v>5350997</v>
      </c>
      <c r="D34" s="224">
        <v>5350997</v>
      </c>
      <c r="E34" s="224">
        <v>0</v>
      </c>
      <c r="F34" s="224">
        <v>0</v>
      </c>
    </row>
    <row r="35" spans="1:6" x14ac:dyDescent="0.25">
      <c r="A35" s="221">
        <v>18010700</v>
      </c>
      <c r="B35" s="222" t="s">
        <v>31</v>
      </c>
      <c r="C35" s="223">
        <v>390000</v>
      </c>
      <c r="D35" s="224">
        <v>390000</v>
      </c>
      <c r="E35" s="224">
        <v>0</v>
      </c>
      <c r="F35" s="224">
        <v>0</v>
      </c>
    </row>
    <row r="36" spans="1:6" x14ac:dyDescent="0.25">
      <c r="A36" s="221">
        <v>18010900</v>
      </c>
      <c r="B36" s="222" t="s">
        <v>32</v>
      </c>
      <c r="C36" s="223">
        <v>1411454</v>
      </c>
      <c r="D36" s="224">
        <v>1411454</v>
      </c>
      <c r="E36" s="224">
        <v>0</v>
      </c>
      <c r="F36" s="224">
        <v>0</v>
      </c>
    </row>
    <row r="37" spans="1:6" x14ac:dyDescent="0.25">
      <c r="A37" s="217">
        <v>18050000</v>
      </c>
      <c r="B37" s="218" t="s">
        <v>33</v>
      </c>
      <c r="C37" s="219">
        <v>12572729</v>
      </c>
      <c r="D37" s="220">
        <v>12572729</v>
      </c>
      <c r="E37" s="220">
        <v>0</v>
      </c>
      <c r="F37" s="220">
        <v>0</v>
      </c>
    </row>
    <row r="38" spans="1:6" x14ac:dyDescent="0.25">
      <c r="A38" s="221">
        <v>18050300</v>
      </c>
      <c r="B38" s="222" t="s">
        <v>34</v>
      </c>
      <c r="C38" s="223">
        <v>860000</v>
      </c>
      <c r="D38" s="224">
        <v>860000</v>
      </c>
      <c r="E38" s="224">
        <v>0</v>
      </c>
      <c r="F38" s="224">
        <v>0</v>
      </c>
    </row>
    <row r="39" spans="1:6" x14ac:dyDescent="0.25">
      <c r="A39" s="221">
        <v>18050400</v>
      </c>
      <c r="B39" s="222" t="s">
        <v>35</v>
      </c>
      <c r="C39" s="223">
        <v>7733300</v>
      </c>
      <c r="D39" s="224">
        <v>7733300</v>
      </c>
      <c r="E39" s="224">
        <v>0</v>
      </c>
      <c r="F39" s="224">
        <v>0</v>
      </c>
    </row>
    <row r="40" spans="1:6" ht="63.75" x14ac:dyDescent="0.25">
      <c r="A40" s="221">
        <v>18050500</v>
      </c>
      <c r="B40" s="222" t="s">
        <v>36</v>
      </c>
      <c r="C40" s="223">
        <v>3979429</v>
      </c>
      <c r="D40" s="224">
        <v>3979429</v>
      </c>
      <c r="E40" s="224">
        <v>0</v>
      </c>
      <c r="F40" s="224">
        <v>0</v>
      </c>
    </row>
    <row r="41" spans="1:6" ht="20.25" customHeight="1" x14ac:dyDescent="0.25">
      <c r="A41" s="217">
        <v>19000000</v>
      </c>
      <c r="B41" s="218" t="s">
        <v>37</v>
      </c>
      <c r="C41" s="219">
        <v>49000</v>
      </c>
      <c r="D41" s="220">
        <v>0</v>
      </c>
      <c r="E41" s="220">
        <v>49000</v>
      </c>
      <c r="F41" s="220">
        <v>0</v>
      </c>
    </row>
    <row r="42" spans="1:6" ht="21" customHeight="1" x14ac:dyDescent="0.25">
      <c r="A42" s="217">
        <v>19010000</v>
      </c>
      <c r="B42" s="218" t="s">
        <v>38</v>
      </c>
      <c r="C42" s="219">
        <v>49000</v>
      </c>
      <c r="D42" s="220">
        <v>0</v>
      </c>
      <c r="E42" s="220">
        <v>49000</v>
      </c>
      <c r="F42" s="220">
        <v>0</v>
      </c>
    </row>
    <row r="43" spans="1:6" ht="38.25" x14ac:dyDescent="0.25">
      <c r="A43" s="221">
        <v>19010100</v>
      </c>
      <c r="B43" s="222" t="s">
        <v>39</v>
      </c>
      <c r="C43" s="223">
        <v>10700</v>
      </c>
      <c r="D43" s="224">
        <v>0</v>
      </c>
      <c r="E43" s="224">
        <v>10700</v>
      </c>
      <c r="F43" s="224">
        <v>0</v>
      </c>
    </row>
    <row r="44" spans="1:6" ht="51" x14ac:dyDescent="0.25">
      <c r="A44" s="221">
        <v>19010300</v>
      </c>
      <c r="B44" s="222" t="s">
        <v>40</v>
      </c>
      <c r="C44" s="223">
        <v>38300</v>
      </c>
      <c r="D44" s="224">
        <v>0</v>
      </c>
      <c r="E44" s="224">
        <v>38300</v>
      </c>
      <c r="F44" s="224">
        <v>0</v>
      </c>
    </row>
    <row r="45" spans="1:6" x14ac:dyDescent="0.25">
      <c r="A45" s="217">
        <v>20000000</v>
      </c>
      <c r="B45" s="218" t="s">
        <v>41</v>
      </c>
      <c r="C45" s="219">
        <v>2144375</v>
      </c>
      <c r="D45" s="220">
        <v>733060</v>
      </c>
      <c r="E45" s="220">
        <v>1411315</v>
      </c>
      <c r="F45" s="220">
        <v>0</v>
      </c>
    </row>
    <row r="46" spans="1:6" ht="25.5" x14ac:dyDescent="0.25">
      <c r="A46" s="217">
        <v>21000000</v>
      </c>
      <c r="B46" s="218" t="s">
        <v>42</v>
      </c>
      <c r="C46" s="219">
        <v>64020</v>
      </c>
      <c r="D46" s="220">
        <v>64020</v>
      </c>
      <c r="E46" s="220">
        <v>0</v>
      </c>
      <c r="F46" s="220">
        <v>0</v>
      </c>
    </row>
    <row r="47" spans="1:6" x14ac:dyDescent="0.25">
      <c r="A47" s="217">
        <v>21080000</v>
      </c>
      <c r="B47" s="218" t="s">
        <v>43</v>
      </c>
      <c r="C47" s="219">
        <v>64020</v>
      </c>
      <c r="D47" s="220">
        <v>64020</v>
      </c>
      <c r="E47" s="220">
        <v>0</v>
      </c>
      <c r="F47" s="220">
        <v>0</v>
      </c>
    </row>
    <row r="48" spans="1:6" ht="18.75" customHeight="1" x14ac:dyDescent="0.25">
      <c r="A48" s="221">
        <v>21081100</v>
      </c>
      <c r="B48" s="222" t="s">
        <v>44</v>
      </c>
      <c r="C48" s="223">
        <v>400</v>
      </c>
      <c r="D48" s="224">
        <v>400</v>
      </c>
      <c r="E48" s="224">
        <v>0</v>
      </c>
      <c r="F48" s="224">
        <v>0</v>
      </c>
    </row>
    <row r="49" spans="1:6" ht="51" x14ac:dyDescent="0.25">
      <c r="A49" s="221">
        <v>21081500</v>
      </c>
      <c r="B49" s="222" t="s">
        <v>45</v>
      </c>
      <c r="C49" s="223">
        <v>63620</v>
      </c>
      <c r="D49" s="224">
        <v>63620</v>
      </c>
      <c r="E49" s="224">
        <v>0</v>
      </c>
      <c r="F49" s="224">
        <v>0</v>
      </c>
    </row>
    <row r="50" spans="1:6" ht="25.5" x14ac:dyDescent="0.25">
      <c r="A50" s="217">
        <v>22000000</v>
      </c>
      <c r="B50" s="218" t="s">
        <v>46</v>
      </c>
      <c r="C50" s="219">
        <v>611260</v>
      </c>
      <c r="D50" s="220">
        <v>611260</v>
      </c>
      <c r="E50" s="220">
        <v>0</v>
      </c>
      <c r="F50" s="220">
        <v>0</v>
      </c>
    </row>
    <row r="51" spans="1:6" x14ac:dyDescent="0.25">
      <c r="A51" s="217">
        <v>22010000</v>
      </c>
      <c r="B51" s="218" t="s">
        <v>47</v>
      </c>
      <c r="C51" s="219">
        <v>540000</v>
      </c>
      <c r="D51" s="220">
        <v>540000</v>
      </c>
      <c r="E51" s="220">
        <v>0</v>
      </c>
      <c r="F51" s="220">
        <v>0</v>
      </c>
    </row>
    <row r="52" spans="1:6" ht="25.5" x14ac:dyDescent="0.25">
      <c r="A52" s="221">
        <v>22012500</v>
      </c>
      <c r="B52" s="222" t="s">
        <v>48</v>
      </c>
      <c r="C52" s="223">
        <v>540000</v>
      </c>
      <c r="D52" s="224">
        <v>540000</v>
      </c>
      <c r="E52" s="224">
        <v>0</v>
      </c>
      <c r="F52" s="224">
        <v>0</v>
      </c>
    </row>
    <row r="53" spans="1:6" x14ac:dyDescent="0.25">
      <c r="A53" s="217">
        <v>22090000</v>
      </c>
      <c r="B53" s="218" t="s">
        <v>49</v>
      </c>
      <c r="C53" s="219">
        <v>70000</v>
      </c>
      <c r="D53" s="220">
        <v>70000</v>
      </c>
      <c r="E53" s="220">
        <v>0</v>
      </c>
      <c r="F53" s="220">
        <v>0</v>
      </c>
    </row>
    <row r="54" spans="1:6" ht="51" x14ac:dyDescent="0.25">
      <c r="A54" s="221">
        <v>22090100</v>
      </c>
      <c r="B54" s="222" t="s">
        <v>50</v>
      </c>
      <c r="C54" s="223">
        <v>60000</v>
      </c>
      <c r="D54" s="224">
        <v>60000</v>
      </c>
      <c r="E54" s="224">
        <v>0</v>
      </c>
      <c r="F54" s="224">
        <v>0</v>
      </c>
    </row>
    <row r="55" spans="1:6" ht="38.25" x14ac:dyDescent="0.25">
      <c r="A55" s="221">
        <v>22090400</v>
      </c>
      <c r="B55" s="222" t="s">
        <v>51</v>
      </c>
      <c r="C55" s="223">
        <v>10000</v>
      </c>
      <c r="D55" s="224">
        <v>10000</v>
      </c>
      <c r="E55" s="224">
        <v>0</v>
      </c>
      <c r="F55" s="224">
        <v>0</v>
      </c>
    </row>
    <row r="56" spans="1:6" ht="82.5" customHeight="1" x14ac:dyDescent="0.25">
      <c r="A56" s="221">
        <v>22130000</v>
      </c>
      <c r="B56" s="222" t="s">
        <v>52</v>
      </c>
      <c r="C56" s="223">
        <v>1260</v>
      </c>
      <c r="D56" s="224">
        <v>1260</v>
      </c>
      <c r="E56" s="224">
        <v>0</v>
      </c>
      <c r="F56" s="224">
        <v>0</v>
      </c>
    </row>
    <row r="57" spans="1:6" ht="21" customHeight="1" x14ac:dyDescent="0.25">
      <c r="A57" s="217">
        <v>24000000</v>
      </c>
      <c r="B57" s="218" t="s">
        <v>53</v>
      </c>
      <c r="C57" s="219">
        <v>57780</v>
      </c>
      <c r="D57" s="220">
        <v>57780</v>
      </c>
      <c r="E57" s="220">
        <v>0</v>
      </c>
      <c r="F57" s="220">
        <v>0</v>
      </c>
    </row>
    <row r="58" spans="1:6" ht="17.25" customHeight="1" x14ac:dyDescent="0.25">
      <c r="A58" s="217">
        <v>24060000</v>
      </c>
      <c r="B58" s="218" t="s">
        <v>43</v>
      </c>
      <c r="C58" s="219">
        <v>57780</v>
      </c>
      <c r="D58" s="220">
        <v>57780</v>
      </c>
      <c r="E58" s="220">
        <v>0</v>
      </c>
      <c r="F58" s="220">
        <v>0</v>
      </c>
    </row>
    <row r="59" spans="1:6" ht="16.5" customHeight="1" x14ac:dyDescent="0.25">
      <c r="A59" s="221">
        <v>24060300</v>
      </c>
      <c r="B59" s="222" t="s">
        <v>43</v>
      </c>
      <c r="C59" s="223">
        <v>53680</v>
      </c>
      <c r="D59" s="224">
        <v>53680</v>
      </c>
      <c r="E59" s="224">
        <v>0</v>
      </c>
      <c r="F59" s="224">
        <v>0</v>
      </c>
    </row>
    <row r="60" spans="1:6" ht="76.5" x14ac:dyDescent="0.25">
      <c r="A60" s="221">
        <v>24062200</v>
      </c>
      <c r="B60" s="222" t="s">
        <v>394</v>
      </c>
      <c r="C60" s="223">
        <v>4100</v>
      </c>
      <c r="D60" s="224">
        <v>4100</v>
      </c>
      <c r="E60" s="224">
        <v>0</v>
      </c>
      <c r="F60" s="224">
        <v>0</v>
      </c>
    </row>
    <row r="61" spans="1:6" ht="18" customHeight="1" x14ac:dyDescent="0.25">
      <c r="A61" s="217">
        <v>25000000</v>
      </c>
      <c r="B61" s="218" t="s">
        <v>54</v>
      </c>
      <c r="C61" s="219">
        <v>1411315</v>
      </c>
      <c r="D61" s="220">
        <v>0</v>
      </c>
      <c r="E61" s="220">
        <v>1411315</v>
      </c>
      <c r="F61" s="220">
        <v>0</v>
      </c>
    </row>
    <row r="62" spans="1:6" ht="38.25" x14ac:dyDescent="0.25">
      <c r="A62" s="217">
        <v>25010000</v>
      </c>
      <c r="B62" s="218" t="s">
        <v>55</v>
      </c>
      <c r="C62" s="219">
        <v>1411315</v>
      </c>
      <c r="D62" s="220">
        <v>0</v>
      </c>
      <c r="E62" s="220">
        <v>1411315</v>
      </c>
      <c r="F62" s="220">
        <v>0</v>
      </c>
    </row>
    <row r="63" spans="1:6" ht="25.5" x14ac:dyDescent="0.25">
      <c r="A63" s="221">
        <v>25010100</v>
      </c>
      <c r="B63" s="222" t="s">
        <v>56</v>
      </c>
      <c r="C63" s="223">
        <v>1320400</v>
      </c>
      <c r="D63" s="224">
        <v>0</v>
      </c>
      <c r="E63" s="224">
        <v>1320400</v>
      </c>
      <c r="F63" s="224">
        <v>0</v>
      </c>
    </row>
    <row r="64" spans="1:6" x14ac:dyDescent="0.25">
      <c r="A64" s="221">
        <v>25010300</v>
      </c>
      <c r="B64" s="222" t="s">
        <v>57</v>
      </c>
      <c r="C64" s="223">
        <v>90915</v>
      </c>
      <c r="D64" s="224">
        <v>0</v>
      </c>
      <c r="E64" s="224">
        <v>90915</v>
      </c>
      <c r="F64" s="224">
        <v>0</v>
      </c>
    </row>
    <row r="65" spans="1:6" ht="20.25" customHeight="1" x14ac:dyDescent="0.25">
      <c r="A65" s="217">
        <v>50000000</v>
      </c>
      <c r="B65" s="218" t="s">
        <v>395</v>
      </c>
      <c r="C65" s="219">
        <v>410000</v>
      </c>
      <c r="D65" s="220">
        <v>0</v>
      </c>
      <c r="E65" s="220">
        <v>410000</v>
      </c>
      <c r="F65" s="220">
        <v>0</v>
      </c>
    </row>
    <row r="66" spans="1:6" ht="51" x14ac:dyDescent="0.25">
      <c r="A66" s="221">
        <v>50110000</v>
      </c>
      <c r="B66" s="222" t="s">
        <v>396</v>
      </c>
      <c r="C66" s="223">
        <v>410000</v>
      </c>
      <c r="D66" s="224">
        <v>0</v>
      </c>
      <c r="E66" s="224">
        <v>410000</v>
      </c>
      <c r="F66" s="224">
        <v>0</v>
      </c>
    </row>
    <row r="67" spans="1:6" x14ac:dyDescent="0.25">
      <c r="A67" s="225" t="s">
        <v>58</v>
      </c>
      <c r="B67" s="226"/>
      <c r="C67" s="219">
        <v>63013770</v>
      </c>
      <c r="D67" s="219">
        <v>61143455</v>
      </c>
      <c r="E67" s="219">
        <v>1870315</v>
      </c>
      <c r="F67" s="219">
        <v>0</v>
      </c>
    </row>
    <row r="68" spans="1:6" ht="22.5" customHeight="1" x14ac:dyDescent="0.25">
      <c r="A68" s="217">
        <v>40000000</v>
      </c>
      <c r="B68" s="218" t="s">
        <v>59</v>
      </c>
      <c r="C68" s="219">
        <v>67761153</v>
      </c>
      <c r="D68" s="220">
        <v>67761153</v>
      </c>
      <c r="E68" s="220">
        <v>0</v>
      </c>
      <c r="F68" s="220">
        <v>0</v>
      </c>
    </row>
    <row r="69" spans="1:6" ht="18.75" customHeight="1" x14ac:dyDescent="0.25">
      <c r="A69" s="217">
        <v>41000000</v>
      </c>
      <c r="B69" s="218" t="s">
        <v>60</v>
      </c>
      <c r="C69" s="219">
        <v>67761153</v>
      </c>
      <c r="D69" s="220">
        <v>67761153</v>
      </c>
      <c r="E69" s="220">
        <v>0</v>
      </c>
      <c r="F69" s="220">
        <v>0</v>
      </c>
    </row>
    <row r="70" spans="1:6" ht="25.5" x14ac:dyDescent="0.25">
      <c r="A70" s="217">
        <v>41020000</v>
      </c>
      <c r="B70" s="218" t="s">
        <v>61</v>
      </c>
      <c r="C70" s="219">
        <v>5458800</v>
      </c>
      <c r="D70" s="220">
        <v>5458800</v>
      </c>
      <c r="E70" s="220">
        <v>0</v>
      </c>
      <c r="F70" s="220">
        <v>0</v>
      </c>
    </row>
    <row r="71" spans="1:6" ht="18.75" customHeight="1" x14ac:dyDescent="0.25">
      <c r="A71" s="221">
        <v>41020100</v>
      </c>
      <c r="B71" s="222" t="s">
        <v>62</v>
      </c>
      <c r="C71" s="223">
        <v>5458800</v>
      </c>
      <c r="D71" s="224">
        <v>5458800</v>
      </c>
      <c r="E71" s="224">
        <v>0</v>
      </c>
      <c r="F71" s="224">
        <v>0</v>
      </c>
    </row>
    <row r="72" spans="1:6" ht="25.5" x14ac:dyDescent="0.25">
      <c r="A72" s="217">
        <v>41030000</v>
      </c>
      <c r="B72" s="218" t="s">
        <v>63</v>
      </c>
      <c r="C72" s="219">
        <v>56557200</v>
      </c>
      <c r="D72" s="220">
        <v>56557200</v>
      </c>
      <c r="E72" s="220">
        <v>0</v>
      </c>
      <c r="F72" s="220">
        <v>0</v>
      </c>
    </row>
    <row r="73" spans="1:6" ht="39.75" customHeight="1" x14ac:dyDescent="0.25">
      <c r="A73" s="221">
        <v>41033200</v>
      </c>
      <c r="B73" s="222" t="s">
        <v>397</v>
      </c>
      <c r="C73" s="223">
        <v>4617500</v>
      </c>
      <c r="D73" s="224">
        <v>4617500</v>
      </c>
      <c r="E73" s="224">
        <v>0</v>
      </c>
      <c r="F73" s="224">
        <v>0</v>
      </c>
    </row>
    <row r="74" spans="1:6" ht="33.75" customHeight="1" x14ac:dyDescent="0.25">
      <c r="A74" s="221">
        <v>41033900</v>
      </c>
      <c r="B74" s="222" t="s">
        <v>64</v>
      </c>
      <c r="C74" s="223">
        <v>36690200</v>
      </c>
      <c r="D74" s="224">
        <v>36690200</v>
      </c>
      <c r="E74" s="224">
        <v>0</v>
      </c>
      <c r="F74" s="224">
        <v>0</v>
      </c>
    </row>
    <row r="75" spans="1:6" ht="34.5" customHeight="1" x14ac:dyDescent="0.25">
      <c r="A75" s="221">
        <v>41034200</v>
      </c>
      <c r="B75" s="222" t="s">
        <v>65</v>
      </c>
      <c r="C75" s="223">
        <v>15249500</v>
      </c>
      <c r="D75" s="224">
        <v>15249500</v>
      </c>
      <c r="E75" s="224">
        <v>0</v>
      </c>
      <c r="F75" s="224">
        <v>0</v>
      </c>
    </row>
    <row r="76" spans="1:6" ht="28.5" customHeight="1" x14ac:dyDescent="0.25">
      <c r="A76" s="217">
        <v>41040000</v>
      </c>
      <c r="B76" s="218" t="s">
        <v>398</v>
      </c>
      <c r="C76" s="219">
        <v>2666900</v>
      </c>
      <c r="D76" s="220">
        <v>2666900</v>
      </c>
      <c r="E76" s="220">
        <v>0</v>
      </c>
      <c r="F76" s="220">
        <v>0</v>
      </c>
    </row>
    <row r="77" spans="1:6" ht="68.25" customHeight="1" x14ac:dyDescent="0.25">
      <c r="A77" s="221">
        <v>41040200</v>
      </c>
      <c r="B77" s="222" t="s">
        <v>399</v>
      </c>
      <c r="C77" s="223">
        <v>2666900</v>
      </c>
      <c r="D77" s="224">
        <v>2666900</v>
      </c>
      <c r="E77" s="224">
        <v>0</v>
      </c>
      <c r="F77" s="224">
        <v>0</v>
      </c>
    </row>
    <row r="78" spans="1:6" ht="25.5" x14ac:dyDescent="0.25">
      <c r="A78" s="217">
        <v>41050000</v>
      </c>
      <c r="B78" s="218" t="s">
        <v>66</v>
      </c>
      <c r="C78" s="219">
        <v>3078253</v>
      </c>
      <c r="D78" s="220">
        <v>3078253</v>
      </c>
      <c r="E78" s="220">
        <v>0</v>
      </c>
      <c r="F78" s="220">
        <v>0</v>
      </c>
    </row>
    <row r="79" spans="1:6" ht="39.75" customHeight="1" x14ac:dyDescent="0.25">
      <c r="A79" s="221">
        <v>41051100</v>
      </c>
      <c r="B79" s="222" t="s">
        <v>67</v>
      </c>
      <c r="C79" s="223">
        <v>1768976</v>
      </c>
      <c r="D79" s="224">
        <v>1768976</v>
      </c>
      <c r="E79" s="224">
        <v>0</v>
      </c>
      <c r="F79" s="224">
        <v>0</v>
      </c>
    </row>
    <row r="80" spans="1:6" ht="57" customHeight="1" x14ac:dyDescent="0.25">
      <c r="A80" s="221">
        <v>41051200</v>
      </c>
      <c r="B80" s="222" t="s">
        <v>68</v>
      </c>
      <c r="C80" s="223">
        <v>245261</v>
      </c>
      <c r="D80" s="224">
        <v>245261</v>
      </c>
      <c r="E80" s="224">
        <v>0</v>
      </c>
      <c r="F80" s="224">
        <v>0</v>
      </c>
    </row>
    <row r="81" spans="1:6" ht="54" customHeight="1" x14ac:dyDescent="0.25">
      <c r="A81" s="221">
        <v>41051400</v>
      </c>
      <c r="B81" s="222" t="s">
        <v>426</v>
      </c>
      <c r="C81" s="223">
        <v>733918</v>
      </c>
      <c r="D81" s="224">
        <v>733918</v>
      </c>
      <c r="E81" s="224">
        <v>0</v>
      </c>
      <c r="F81" s="224">
        <v>0</v>
      </c>
    </row>
    <row r="82" spans="1:6" ht="23.25" customHeight="1" x14ac:dyDescent="0.25">
      <c r="A82" s="221">
        <v>41053900</v>
      </c>
      <c r="B82" s="222" t="s">
        <v>69</v>
      </c>
      <c r="C82" s="223">
        <v>180098</v>
      </c>
      <c r="D82" s="224">
        <v>180098</v>
      </c>
      <c r="E82" s="224">
        <v>0</v>
      </c>
      <c r="F82" s="224">
        <v>0</v>
      </c>
    </row>
    <row r="83" spans="1:6" ht="66" customHeight="1" x14ac:dyDescent="0.25">
      <c r="A83" s="221">
        <v>41054100</v>
      </c>
      <c r="B83" s="284" t="s">
        <v>440</v>
      </c>
      <c r="C83" s="223">
        <v>150000</v>
      </c>
      <c r="D83" s="224">
        <v>150000</v>
      </c>
      <c r="E83" s="224">
        <v>0</v>
      </c>
      <c r="F83" s="224">
        <v>0</v>
      </c>
    </row>
    <row r="84" spans="1:6" ht="24" customHeight="1" x14ac:dyDescent="0.25">
      <c r="A84" s="225" t="s">
        <v>70</v>
      </c>
      <c r="B84" s="226"/>
      <c r="C84" s="219">
        <v>130774923</v>
      </c>
      <c r="D84" s="219">
        <v>128904608</v>
      </c>
      <c r="E84" s="219">
        <v>1870315</v>
      </c>
      <c r="F84" s="219">
        <v>0</v>
      </c>
    </row>
    <row r="87" spans="1:6" x14ac:dyDescent="0.25">
      <c r="B87" s="204" t="s">
        <v>72</v>
      </c>
      <c r="E87" t="s">
        <v>389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B28" sqref="B28:E28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16384" width="9.140625" style="2"/>
  </cols>
  <sheetData>
    <row r="1" spans="1:6" ht="17.25" customHeight="1" x14ac:dyDescent="0.2">
      <c r="A1" s="112" t="s">
        <v>74</v>
      </c>
      <c r="B1" s="112"/>
      <c r="C1" s="112"/>
      <c r="D1" s="186" t="s">
        <v>75</v>
      </c>
      <c r="E1" s="186"/>
      <c r="F1" s="186"/>
    </row>
    <row r="2" spans="1:6" x14ac:dyDescent="0.2">
      <c r="A2" s="112"/>
      <c r="B2" s="112"/>
      <c r="C2" s="112"/>
      <c r="D2" s="290" t="s">
        <v>439</v>
      </c>
      <c r="E2" s="290"/>
      <c r="F2" s="290"/>
    </row>
    <row r="3" spans="1:6" x14ac:dyDescent="0.2">
      <c r="A3" s="112"/>
      <c r="B3" s="112"/>
      <c r="C3" s="112"/>
      <c r="D3" s="290"/>
      <c r="E3" s="290"/>
      <c r="F3" s="290"/>
    </row>
    <row r="4" spans="1:6" ht="18" customHeight="1" x14ac:dyDescent="0.2">
      <c r="A4" s="112"/>
      <c r="B4" s="112" t="s">
        <v>402</v>
      </c>
      <c r="C4" s="112"/>
      <c r="D4" s="290"/>
      <c r="E4" s="290"/>
      <c r="F4" s="290"/>
    </row>
    <row r="5" spans="1:6" ht="52.5" customHeight="1" x14ac:dyDescent="0.25">
      <c r="A5" s="291" t="s">
        <v>76</v>
      </c>
      <c r="B5" s="292"/>
      <c r="C5" s="292"/>
      <c r="D5" s="292"/>
      <c r="E5" s="292"/>
      <c r="F5" s="292"/>
    </row>
    <row r="6" spans="1:6" ht="35.25" customHeight="1" x14ac:dyDescent="0.2">
      <c r="A6" s="112"/>
      <c r="B6" s="112"/>
      <c r="C6" s="112"/>
      <c r="D6" s="112"/>
      <c r="E6" s="112"/>
      <c r="F6" s="113" t="s">
        <v>1</v>
      </c>
    </row>
    <row r="7" spans="1:6" x14ac:dyDescent="0.2">
      <c r="A7" s="293" t="s">
        <v>2</v>
      </c>
      <c r="B7" s="293" t="s">
        <v>77</v>
      </c>
      <c r="C7" s="294" t="s">
        <v>4</v>
      </c>
      <c r="D7" s="293" t="s">
        <v>5</v>
      </c>
      <c r="E7" s="293" t="s">
        <v>6</v>
      </c>
      <c r="F7" s="293"/>
    </row>
    <row r="8" spans="1:6" x14ac:dyDescent="0.2">
      <c r="A8" s="293"/>
      <c r="B8" s="293"/>
      <c r="C8" s="293"/>
      <c r="D8" s="293"/>
      <c r="E8" s="293" t="s">
        <v>4</v>
      </c>
      <c r="F8" s="293" t="s">
        <v>7</v>
      </c>
    </row>
    <row r="9" spans="1:6" x14ac:dyDescent="0.2">
      <c r="A9" s="293"/>
      <c r="B9" s="293"/>
      <c r="C9" s="293"/>
      <c r="D9" s="293"/>
      <c r="E9" s="293"/>
      <c r="F9" s="293"/>
    </row>
    <row r="10" spans="1:6" x14ac:dyDescent="0.2">
      <c r="A10" s="114">
        <v>1</v>
      </c>
      <c r="B10" s="114">
        <v>2</v>
      </c>
      <c r="C10" s="187">
        <v>3</v>
      </c>
      <c r="D10" s="114">
        <v>4</v>
      </c>
      <c r="E10" s="114">
        <v>5</v>
      </c>
      <c r="F10" s="114">
        <v>6</v>
      </c>
    </row>
    <row r="11" spans="1:6" ht="24" customHeight="1" x14ac:dyDescent="0.2">
      <c r="A11" s="188">
        <v>200000</v>
      </c>
      <c r="B11" s="189" t="s">
        <v>78</v>
      </c>
      <c r="C11" s="190">
        <v>5582990</v>
      </c>
      <c r="D11" s="191">
        <v>-8595697</v>
      </c>
      <c r="E11" s="191">
        <v>14178687</v>
      </c>
      <c r="F11" s="191">
        <v>14079765</v>
      </c>
    </row>
    <row r="12" spans="1:6" hidden="1" x14ac:dyDescent="0.2">
      <c r="A12" s="188">
        <v>203000</v>
      </c>
      <c r="B12" s="189" t="s">
        <v>79</v>
      </c>
      <c r="C12" s="190">
        <f t="shared" ref="C12:C25" si="0">D12+E12</f>
        <v>0</v>
      </c>
      <c r="D12" s="191">
        <v>0</v>
      </c>
      <c r="E12" s="191">
        <v>0</v>
      </c>
      <c r="F12" s="191">
        <v>17297667</v>
      </c>
    </row>
    <row r="13" spans="1:6" ht="18" hidden="1" customHeight="1" x14ac:dyDescent="0.2">
      <c r="A13" s="192">
        <v>203410</v>
      </c>
      <c r="B13" s="193" t="s">
        <v>80</v>
      </c>
      <c r="C13" s="194">
        <f t="shared" si="0"/>
        <v>16208597</v>
      </c>
      <c r="D13" s="195">
        <v>16208597</v>
      </c>
      <c r="E13" s="195">
        <v>0</v>
      </c>
      <c r="F13" s="191">
        <v>17297667</v>
      </c>
    </row>
    <row r="14" spans="1:6" ht="21" hidden="1" customHeight="1" x14ac:dyDescent="0.2">
      <c r="A14" s="192">
        <v>203420</v>
      </c>
      <c r="B14" s="193" t="s">
        <v>81</v>
      </c>
      <c r="C14" s="194">
        <f t="shared" si="0"/>
        <v>-16208597</v>
      </c>
      <c r="D14" s="195">
        <v>-16208597</v>
      </c>
      <c r="E14" s="195">
        <v>0</v>
      </c>
      <c r="F14" s="191">
        <v>17297667</v>
      </c>
    </row>
    <row r="15" spans="1:6" ht="30.75" customHeight="1" x14ac:dyDescent="0.2">
      <c r="A15" s="188">
        <v>208000</v>
      </c>
      <c r="B15" s="189" t="s">
        <v>82</v>
      </c>
      <c r="C15" s="190">
        <v>5582990</v>
      </c>
      <c r="D15" s="191">
        <v>-8595697</v>
      </c>
      <c r="E15" s="191">
        <v>14178687</v>
      </c>
      <c r="F15" s="191">
        <v>14079765</v>
      </c>
    </row>
    <row r="16" spans="1:6" ht="24" customHeight="1" x14ac:dyDescent="0.2">
      <c r="A16" s="192">
        <v>208100</v>
      </c>
      <c r="B16" s="193" t="s">
        <v>83</v>
      </c>
      <c r="C16" s="194">
        <v>5582990</v>
      </c>
      <c r="D16" s="195">
        <v>4002428</v>
      </c>
      <c r="E16" s="195">
        <v>1580562</v>
      </c>
      <c r="F16" s="195">
        <v>1481640</v>
      </c>
    </row>
    <row r="17" spans="1:6" ht="24" hidden="1" customHeight="1" x14ac:dyDescent="0.2">
      <c r="A17" s="192">
        <v>208340</v>
      </c>
      <c r="B17" s="193" t="s">
        <v>84</v>
      </c>
      <c r="C17" s="194"/>
      <c r="D17" s="195"/>
      <c r="E17" s="195">
        <v>0</v>
      </c>
      <c r="F17" s="195">
        <v>0</v>
      </c>
    </row>
    <row r="18" spans="1:6" ht="41.25" customHeight="1" x14ac:dyDescent="0.2">
      <c r="A18" s="192">
        <v>208400</v>
      </c>
      <c r="B18" s="193" t="s">
        <v>85</v>
      </c>
      <c r="C18" s="194"/>
      <c r="D18" s="195">
        <v>-12598125</v>
      </c>
      <c r="E18" s="195">
        <v>12598125</v>
      </c>
      <c r="F18" s="195">
        <v>12598125</v>
      </c>
    </row>
    <row r="19" spans="1:6" ht="29.25" customHeight="1" x14ac:dyDescent="0.2">
      <c r="A19" s="188">
        <v>600000</v>
      </c>
      <c r="B19" s="189" t="s">
        <v>86</v>
      </c>
      <c r="C19" s="190">
        <v>5582990</v>
      </c>
      <c r="D19" s="191">
        <v>-8595697</v>
      </c>
      <c r="E19" s="191">
        <v>14178687</v>
      </c>
      <c r="F19" s="191">
        <v>14079765</v>
      </c>
    </row>
    <row r="20" spans="1:6" ht="27" customHeight="1" x14ac:dyDescent="0.2">
      <c r="A20" s="188">
        <v>602000</v>
      </c>
      <c r="B20" s="189" t="s">
        <v>87</v>
      </c>
      <c r="C20" s="190">
        <v>5582990</v>
      </c>
      <c r="D20" s="191">
        <v>-8595697</v>
      </c>
      <c r="E20" s="191">
        <v>14178687</v>
      </c>
      <c r="F20" s="191">
        <v>14079765</v>
      </c>
    </row>
    <row r="21" spans="1:6" ht="25.5" customHeight="1" x14ac:dyDescent="0.2">
      <c r="A21" s="192">
        <v>602100</v>
      </c>
      <c r="B21" s="193" t="s">
        <v>83</v>
      </c>
      <c r="C21" s="194">
        <v>5582990</v>
      </c>
      <c r="D21" s="195">
        <v>4002428</v>
      </c>
      <c r="E21" s="195">
        <v>1580562</v>
      </c>
      <c r="F21" s="195">
        <v>1481640</v>
      </c>
    </row>
    <row r="22" spans="1:6" ht="8.25" hidden="1" customHeight="1" x14ac:dyDescent="0.2">
      <c r="A22" s="192">
        <v>602304</v>
      </c>
      <c r="B22" s="193" t="s">
        <v>84</v>
      </c>
      <c r="C22" s="194"/>
      <c r="D22" s="195"/>
      <c r="E22" s="195">
        <v>0</v>
      </c>
      <c r="F22" s="195">
        <v>0</v>
      </c>
    </row>
    <row r="23" spans="1:6" ht="38.25" x14ac:dyDescent="0.2">
      <c r="A23" s="192">
        <v>602400</v>
      </c>
      <c r="B23" s="193" t="s">
        <v>85</v>
      </c>
      <c r="C23" s="194">
        <f t="shared" ref="C23" si="1">D23+E23</f>
        <v>0</v>
      </c>
      <c r="D23" s="195">
        <v>-12598125</v>
      </c>
      <c r="E23" s="195">
        <v>12598125</v>
      </c>
      <c r="F23" s="195">
        <v>12598125</v>
      </c>
    </row>
    <row r="24" spans="1:6" ht="25.5" hidden="1" x14ac:dyDescent="0.2">
      <c r="A24" s="188">
        <v>603000</v>
      </c>
      <c r="B24" s="189" t="s">
        <v>88</v>
      </c>
      <c r="C24" s="190">
        <f t="shared" si="0"/>
        <v>0</v>
      </c>
      <c r="D24" s="191">
        <v>0</v>
      </c>
      <c r="E24" s="191">
        <v>0</v>
      </c>
      <c r="F24" s="191">
        <v>0</v>
      </c>
    </row>
    <row r="25" spans="1:6" ht="25.5" hidden="1" x14ac:dyDescent="0.2">
      <c r="A25" s="192">
        <v>603000</v>
      </c>
      <c r="B25" s="193" t="s">
        <v>88</v>
      </c>
      <c r="C25" s="194">
        <f t="shared" si="0"/>
        <v>0</v>
      </c>
      <c r="D25" s="195">
        <v>0</v>
      </c>
      <c r="E25" s="195">
        <v>0</v>
      </c>
      <c r="F25" s="195">
        <v>0</v>
      </c>
    </row>
    <row r="26" spans="1:6" x14ac:dyDescent="0.2">
      <c r="A26" s="112"/>
      <c r="B26" s="112"/>
      <c r="C26" s="112"/>
      <c r="D26" s="112"/>
      <c r="E26" s="112"/>
      <c r="F26" s="112"/>
    </row>
    <row r="27" spans="1:6" x14ac:dyDescent="0.2">
      <c r="A27" s="112"/>
      <c r="B27" s="112"/>
      <c r="C27" s="112"/>
      <c r="D27" s="112"/>
      <c r="E27" s="112"/>
      <c r="F27" s="112"/>
    </row>
    <row r="28" spans="1:6" ht="15" x14ac:dyDescent="0.25">
      <c r="A28" s="112"/>
      <c r="B28" s="197" t="s">
        <v>72</v>
      </c>
      <c r="C28" s="199"/>
      <c r="D28" s="199"/>
      <c r="E28" s="197" t="s">
        <v>73</v>
      </c>
      <c r="F28" s="199"/>
    </row>
    <row r="29" spans="1:6" ht="15" x14ac:dyDescent="0.25">
      <c r="A29" s="112"/>
      <c r="B29" s="199"/>
      <c r="C29" s="199"/>
      <c r="D29" s="199"/>
      <c r="E29" s="199"/>
      <c r="F29" s="199"/>
    </row>
    <row r="31" spans="1:6" x14ac:dyDescent="0.2">
      <c r="C31" s="196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topLeftCell="A49" zoomScaleNormal="100" workbookViewId="0">
      <selection activeCell="B64" sqref="B64:D64"/>
    </sheetView>
  </sheetViews>
  <sheetFormatPr defaultRowHeight="12.75" x14ac:dyDescent="0.2"/>
  <cols>
    <col min="1" max="3" width="12" style="2" customWidth="1"/>
    <col min="4" max="4" width="40.7109375" style="2" customWidth="1"/>
    <col min="5" max="5" width="13.140625" style="2" customWidth="1"/>
    <col min="6" max="6" width="12.42578125" style="2" customWidth="1"/>
    <col min="7" max="15" width="11.5703125" style="2" customWidth="1"/>
    <col min="16" max="16" width="12.85546875" style="2" customWidth="1"/>
    <col min="17" max="16384" width="9.140625" style="2"/>
  </cols>
  <sheetData>
    <row r="1" spans="1:16" x14ac:dyDescent="0.2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 t="s">
        <v>89</v>
      </c>
      <c r="N1" s="112"/>
      <c r="O1" s="112"/>
      <c r="P1" s="112"/>
    </row>
    <row r="2" spans="1:16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290" t="s">
        <v>441</v>
      </c>
      <c r="N2" s="290"/>
      <c r="O2" s="290"/>
      <c r="P2" s="290"/>
    </row>
    <row r="3" spans="1:16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290"/>
      <c r="N3" s="290"/>
      <c r="O3" s="290"/>
      <c r="P3" s="290"/>
    </row>
    <row r="4" spans="1:16" x14ac:dyDescent="0.2">
      <c r="A4" s="112"/>
      <c r="B4" s="112"/>
      <c r="C4" s="112"/>
      <c r="D4" s="112" t="s">
        <v>402</v>
      </c>
      <c r="E4" s="112"/>
      <c r="F4" s="112"/>
      <c r="G4" s="112"/>
      <c r="H4" s="112"/>
      <c r="I4" s="112"/>
      <c r="J4" s="112"/>
      <c r="K4" s="112"/>
      <c r="L4" s="112"/>
      <c r="M4" s="290"/>
      <c r="N4" s="290"/>
      <c r="O4" s="290"/>
      <c r="P4" s="290"/>
    </row>
    <row r="5" spans="1:16" ht="15" x14ac:dyDescent="0.25">
      <c r="A5" s="295" t="s">
        <v>90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15" x14ac:dyDescent="0.25">
      <c r="A6" s="295" t="s">
        <v>91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 t="s">
        <v>1</v>
      </c>
    </row>
    <row r="8" spans="1:16" x14ac:dyDescent="0.2">
      <c r="A8" s="297" t="s">
        <v>92</v>
      </c>
      <c r="B8" s="297" t="s">
        <v>93</v>
      </c>
      <c r="C8" s="297" t="s">
        <v>94</v>
      </c>
      <c r="D8" s="293" t="s">
        <v>95</v>
      </c>
      <c r="E8" s="293" t="s">
        <v>5</v>
      </c>
      <c r="F8" s="293"/>
      <c r="G8" s="293"/>
      <c r="H8" s="293"/>
      <c r="I8" s="293"/>
      <c r="J8" s="293" t="s">
        <v>6</v>
      </c>
      <c r="K8" s="293"/>
      <c r="L8" s="293"/>
      <c r="M8" s="293"/>
      <c r="N8" s="293"/>
      <c r="O8" s="293"/>
      <c r="P8" s="298" t="s">
        <v>96</v>
      </c>
    </row>
    <row r="9" spans="1:16" x14ac:dyDescent="0.2">
      <c r="A9" s="293"/>
      <c r="B9" s="293"/>
      <c r="C9" s="293"/>
      <c r="D9" s="293"/>
      <c r="E9" s="298" t="s">
        <v>4</v>
      </c>
      <c r="F9" s="293" t="s">
        <v>97</v>
      </c>
      <c r="G9" s="293" t="s">
        <v>98</v>
      </c>
      <c r="H9" s="293"/>
      <c r="I9" s="293" t="s">
        <v>99</v>
      </c>
      <c r="J9" s="298" t="s">
        <v>4</v>
      </c>
      <c r="K9" s="293" t="s">
        <v>97</v>
      </c>
      <c r="L9" s="293" t="s">
        <v>98</v>
      </c>
      <c r="M9" s="293"/>
      <c r="N9" s="293" t="s">
        <v>99</v>
      </c>
      <c r="O9" s="114" t="s">
        <v>98</v>
      </c>
      <c r="P9" s="298"/>
    </row>
    <row r="10" spans="1:16" x14ac:dyDescent="0.2">
      <c r="A10" s="293"/>
      <c r="B10" s="293"/>
      <c r="C10" s="293"/>
      <c r="D10" s="293"/>
      <c r="E10" s="298"/>
      <c r="F10" s="293"/>
      <c r="G10" s="293" t="s">
        <v>100</v>
      </c>
      <c r="H10" s="293" t="s">
        <v>101</v>
      </c>
      <c r="I10" s="293"/>
      <c r="J10" s="298"/>
      <c r="K10" s="293"/>
      <c r="L10" s="293" t="s">
        <v>100</v>
      </c>
      <c r="M10" s="293" t="s">
        <v>101</v>
      </c>
      <c r="N10" s="293"/>
      <c r="O10" s="293" t="s">
        <v>102</v>
      </c>
      <c r="P10" s="298"/>
    </row>
    <row r="11" spans="1:16" ht="44.25" customHeight="1" x14ac:dyDescent="0.2">
      <c r="A11" s="293"/>
      <c r="B11" s="293"/>
      <c r="C11" s="293"/>
      <c r="D11" s="293"/>
      <c r="E11" s="298"/>
      <c r="F11" s="293"/>
      <c r="G11" s="293"/>
      <c r="H11" s="293"/>
      <c r="I11" s="293"/>
      <c r="J11" s="298"/>
      <c r="K11" s="293"/>
      <c r="L11" s="293"/>
      <c r="M11" s="293"/>
      <c r="N11" s="293"/>
      <c r="O11" s="293"/>
      <c r="P11" s="298"/>
    </row>
    <row r="12" spans="1:16" x14ac:dyDescent="0.2">
      <c r="A12" s="114">
        <v>1</v>
      </c>
      <c r="B12" s="114">
        <v>2</v>
      </c>
      <c r="C12" s="114">
        <v>3</v>
      </c>
      <c r="D12" s="114">
        <v>4</v>
      </c>
      <c r="E12" s="215">
        <v>5</v>
      </c>
      <c r="F12" s="114">
        <v>6</v>
      </c>
      <c r="G12" s="114">
        <v>7</v>
      </c>
      <c r="H12" s="114">
        <v>8</v>
      </c>
      <c r="I12" s="114">
        <v>9</v>
      </c>
      <c r="J12" s="216">
        <v>10</v>
      </c>
      <c r="K12" s="114">
        <v>11</v>
      </c>
      <c r="L12" s="114">
        <v>12</v>
      </c>
      <c r="M12" s="114">
        <v>13</v>
      </c>
      <c r="N12" s="114">
        <v>14</v>
      </c>
      <c r="O12" s="114">
        <v>15</v>
      </c>
      <c r="P12" s="215">
        <v>16</v>
      </c>
    </row>
    <row r="13" spans="1:16" ht="25.5" customHeight="1" x14ac:dyDescent="0.2">
      <c r="A13" s="237" t="s">
        <v>103</v>
      </c>
      <c r="B13" s="238"/>
      <c r="C13" s="239"/>
      <c r="D13" s="240" t="s">
        <v>435</v>
      </c>
      <c r="E13" s="241">
        <v>16894200</v>
      </c>
      <c r="F13" s="241">
        <v>13594200</v>
      </c>
      <c r="G13" s="241">
        <v>8181700</v>
      </c>
      <c r="H13" s="241">
        <v>740000</v>
      </c>
      <c r="I13" s="241">
        <v>3300000</v>
      </c>
      <c r="J13" s="241">
        <v>8224983</v>
      </c>
      <c r="K13" s="241">
        <v>608622</v>
      </c>
      <c r="L13" s="241">
        <v>0</v>
      </c>
      <c r="M13" s="241">
        <v>0</v>
      </c>
      <c r="N13" s="241">
        <v>7616361</v>
      </c>
      <c r="O13" s="241">
        <v>7616361</v>
      </c>
      <c r="P13" s="241">
        <v>25119183</v>
      </c>
    </row>
    <row r="14" spans="1:16" ht="21" customHeight="1" x14ac:dyDescent="0.2">
      <c r="A14" s="227" t="s">
        <v>104</v>
      </c>
      <c r="B14" s="228"/>
      <c r="C14" s="229"/>
      <c r="D14" s="230" t="s">
        <v>435</v>
      </c>
      <c r="E14" s="241">
        <v>16894200</v>
      </c>
      <c r="F14" s="231">
        <v>13594200</v>
      </c>
      <c r="G14" s="231">
        <v>8181700</v>
      </c>
      <c r="H14" s="231">
        <v>740000</v>
      </c>
      <c r="I14" s="231">
        <v>3300000</v>
      </c>
      <c r="J14" s="241">
        <v>8224983</v>
      </c>
      <c r="K14" s="231">
        <v>608622</v>
      </c>
      <c r="L14" s="231">
        <v>0</v>
      </c>
      <c r="M14" s="231">
        <v>0</v>
      </c>
      <c r="N14" s="231">
        <v>7616361</v>
      </c>
      <c r="O14" s="231">
        <v>7616361</v>
      </c>
      <c r="P14" s="241">
        <v>25119183</v>
      </c>
    </row>
    <row r="15" spans="1:16" ht="66" customHeight="1" x14ac:dyDescent="0.2">
      <c r="A15" s="227" t="s">
        <v>105</v>
      </c>
      <c r="B15" s="227" t="s">
        <v>106</v>
      </c>
      <c r="C15" s="232" t="s">
        <v>107</v>
      </c>
      <c r="D15" s="230" t="s">
        <v>108</v>
      </c>
      <c r="E15" s="241">
        <v>10309800</v>
      </c>
      <c r="F15" s="231">
        <v>10309800</v>
      </c>
      <c r="G15" s="231">
        <v>7885000</v>
      </c>
      <c r="H15" s="231">
        <v>260000</v>
      </c>
      <c r="I15" s="231">
        <v>0</v>
      </c>
      <c r="J15" s="241">
        <v>453900</v>
      </c>
      <c r="K15" s="231">
        <v>50700</v>
      </c>
      <c r="L15" s="231">
        <v>0</v>
      </c>
      <c r="M15" s="231">
        <v>0</v>
      </c>
      <c r="N15" s="231">
        <v>403200</v>
      </c>
      <c r="O15" s="231">
        <v>403200</v>
      </c>
      <c r="P15" s="241">
        <v>10763700</v>
      </c>
    </row>
    <row r="16" spans="1:16" ht="23.25" customHeight="1" x14ac:dyDescent="0.2">
      <c r="A16" s="227" t="s">
        <v>109</v>
      </c>
      <c r="B16" s="227" t="s">
        <v>110</v>
      </c>
      <c r="C16" s="232" t="s">
        <v>111</v>
      </c>
      <c r="D16" s="230" t="s">
        <v>112</v>
      </c>
      <c r="E16" s="241">
        <v>775000</v>
      </c>
      <c r="F16" s="231">
        <v>775000</v>
      </c>
      <c r="G16" s="231">
        <v>0</v>
      </c>
      <c r="H16" s="231">
        <v>0</v>
      </c>
      <c r="I16" s="231">
        <v>0</v>
      </c>
      <c r="J16" s="241">
        <v>555000</v>
      </c>
      <c r="K16" s="231">
        <v>0</v>
      </c>
      <c r="L16" s="231">
        <v>0</v>
      </c>
      <c r="M16" s="231">
        <v>0</v>
      </c>
      <c r="N16" s="231">
        <v>555000</v>
      </c>
      <c r="O16" s="231">
        <v>555000</v>
      </c>
      <c r="P16" s="241">
        <v>1330000</v>
      </c>
    </row>
    <row r="17" spans="1:16" ht="30.75" customHeight="1" x14ac:dyDescent="0.2">
      <c r="A17" s="227" t="s">
        <v>427</v>
      </c>
      <c r="B17" s="227" t="s">
        <v>420</v>
      </c>
      <c r="C17" s="229"/>
      <c r="D17" s="230" t="s">
        <v>421</v>
      </c>
      <c r="E17" s="241">
        <v>16000</v>
      </c>
      <c r="F17" s="231">
        <v>16000</v>
      </c>
      <c r="G17" s="231">
        <v>0</v>
      </c>
      <c r="H17" s="231">
        <v>0</v>
      </c>
      <c r="I17" s="231">
        <v>0</v>
      </c>
      <c r="J17" s="24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41">
        <v>16000</v>
      </c>
    </row>
    <row r="18" spans="1:16" ht="26.25" customHeight="1" x14ac:dyDescent="0.2">
      <c r="A18" s="233" t="s">
        <v>425</v>
      </c>
      <c r="B18" s="233" t="s">
        <v>422</v>
      </c>
      <c r="C18" s="234" t="s">
        <v>204</v>
      </c>
      <c r="D18" s="235" t="s">
        <v>423</v>
      </c>
      <c r="E18" s="242">
        <v>16000</v>
      </c>
      <c r="F18" s="236">
        <v>16000</v>
      </c>
      <c r="G18" s="236">
        <v>0</v>
      </c>
      <c r="H18" s="236">
        <v>0</v>
      </c>
      <c r="I18" s="236">
        <v>0</v>
      </c>
      <c r="J18" s="242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42">
        <v>16000</v>
      </c>
    </row>
    <row r="19" spans="1:16" ht="16.5" customHeight="1" x14ac:dyDescent="0.2">
      <c r="A19" s="227" t="s">
        <v>113</v>
      </c>
      <c r="B19" s="227" t="s">
        <v>114</v>
      </c>
      <c r="C19" s="232" t="s">
        <v>115</v>
      </c>
      <c r="D19" s="230" t="s">
        <v>116</v>
      </c>
      <c r="E19" s="241">
        <v>22000</v>
      </c>
      <c r="F19" s="231">
        <v>22000</v>
      </c>
      <c r="G19" s="231">
        <v>18100</v>
      </c>
      <c r="H19" s="231">
        <v>0</v>
      </c>
      <c r="I19" s="231">
        <v>0</v>
      </c>
      <c r="J19" s="24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41">
        <v>22000</v>
      </c>
    </row>
    <row r="20" spans="1:16" ht="34.5" customHeight="1" x14ac:dyDescent="0.2">
      <c r="A20" s="227" t="s">
        <v>386</v>
      </c>
      <c r="B20" s="227" t="s">
        <v>299</v>
      </c>
      <c r="C20" s="229"/>
      <c r="D20" s="230" t="s">
        <v>300</v>
      </c>
      <c r="E20" s="241">
        <v>9000</v>
      </c>
      <c r="F20" s="231">
        <v>9000</v>
      </c>
      <c r="G20" s="231">
        <v>0</v>
      </c>
      <c r="H20" s="231">
        <v>0</v>
      </c>
      <c r="I20" s="231">
        <v>0</v>
      </c>
      <c r="J20" s="24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41">
        <v>9000</v>
      </c>
    </row>
    <row r="21" spans="1:16" ht="15.75" customHeight="1" x14ac:dyDescent="0.2">
      <c r="A21" s="233" t="s">
        <v>387</v>
      </c>
      <c r="B21" s="233" t="s">
        <v>306</v>
      </c>
      <c r="C21" s="234" t="s">
        <v>303</v>
      </c>
      <c r="D21" s="235" t="s">
        <v>307</v>
      </c>
      <c r="E21" s="242">
        <v>9000</v>
      </c>
      <c r="F21" s="236">
        <v>9000</v>
      </c>
      <c r="G21" s="236">
        <v>0</v>
      </c>
      <c r="H21" s="236">
        <v>0</v>
      </c>
      <c r="I21" s="236">
        <v>0</v>
      </c>
      <c r="J21" s="242">
        <v>0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42">
        <v>9000</v>
      </c>
    </row>
    <row r="22" spans="1:16" ht="21" customHeight="1" x14ac:dyDescent="0.2">
      <c r="A22" s="227" t="s">
        <v>117</v>
      </c>
      <c r="B22" s="227" t="s">
        <v>118</v>
      </c>
      <c r="C22" s="229"/>
      <c r="D22" s="230" t="s">
        <v>119</v>
      </c>
      <c r="E22" s="241">
        <v>65400</v>
      </c>
      <c r="F22" s="231">
        <v>65400</v>
      </c>
      <c r="G22" s="231">
        <v>0</v>
      </c>
      <c r="H22" s="231">
        <v>0</v>
      </c>
      <c r="I22" s="231">
        <v>0</v>
      </c>
      <c r="J22" s="241">
        <v>0</v>
      </c>
      <c r="K22" s="231">
        <v>0</v>
      </c>
      <c r="L22" s="231">
        <v>0</v>
      </c>
      <c r="M22" s="231">
        <v>0</v>
      </c>
      <c r="N22" s="231">
        <v>0</v>
      </c>
      <c r="O22" s="231">
        <v>0</v>
      </c>
      <c r="P22" s="241">
        <v>65400</v>
      </c>
    </row>
    <row r="23" spans="1:16" ht="60" customHeight="1" x14ac:dyDescent="0.2">
      <c r="A23" s="233" t="s">
        <v>120</v>
      </c>
      <c r="B23" s="233" t="s">
        <v>121</v>
      </c>
      <c r="C23" s="234" t="s">
        <v>122</v>
      </c>
      <c r="D23" s="235" t="s">
        <v>123</v>
      </c>
      <c r="E23" s="242">
        <v>53400</v>
      </c>
      <c r="F23" s="236">
        <v>53400</v>
      </c>
      <c r="G23" s="236">
        <v>0</v>
      </c>
      <c r="H23" s="236">
        <v>0</v>
      </c>
      <c r="I23" s="236">
        <v>0</v>
      </c>
      <c r="J23" s="242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42">
        <v>53400</v>
      </c>
    </row>
    <row r="24" spans="1:16" ht="46.5" customHeight="1" x14ac:dyDescent="0.2">
      <c r="A24" s="233" t="s">
        <v>124</v>
      </c>
      <c r="B24" s="233" t="s">
        <v>125</v>
      </c>
      <c r="C24" s="234" t="s">
        <v>122</v>
      </c>
      <c r="D24" s="235" t="s">
        <v>126</v>
      </c>
      <c r="E24" s="242">
        <v>12000</v>
      </c>
      <c r="F24" s="236">
        <v>12000</v>
      </c>
      <c r="G24" s="236">
        <v>0</v>
      </c>
      <c r="H24" s="236">
        <v>0</v>
      </c>
      <c r="I24" s="236">
        <v>0</v>
      </c>
      <c r="J24" s="242">
        <v>0</v>
      </c>
      <c r="K24" s="236">
        <v>0</v>
      </c>
      <c r="L24" s="236">
        <v>0</v>
      </c>
      <c r="M24" s="236">
        <v>0</v>
      </c>
      <c r="N24" s="236">
        <v>0</v>
      </c>
      <c r="O24" s="236">
        <v>0</v>
      </c>
      <c r="P24" s="242">
        <v>12000</v>
      </c>
    </row>
    <row r="25" spans="1:16" ht="32.25" customHeight="1" x14ac:dyDescent="0.2">
      <c r="A25" s="227" t="s">
        <v>414</v>
      </c>
      <c r="B25" s="227" t="s">
        <v>415</v>
      </c>
      <c r="C25" s="229"/>
      <c r="D25" s="230" t="s">
        <v>416</v>
      </c>
      <c r="E25" s="241">
        <v>0</v>
      </c>
      <c r="F25" s="231">
        <v>0</v>
      </c>
      <c r="G25" s="231">
        <v>0</v>
      </c>
      <c r="H25" s="231">
        <v>0</v>
      </c>
      <c r="I25" s="231">
        <v>0</v>
      </c>
      <c r="J25" s="241">
        <v>200000</v>
      </c>
      <c r="K25" s="231">
        <v>0</v>
      </c>
      <c r="L25" s="231">
        <v>0</v>
      </c>
      <c r="M25" s="231">
        <v>0</v>
      </c>
      <c r="N25" s="231">
        <v>200000</v>
      </c>
      <c r="O25" s="231">
        <v>200000</v>
      </c>
      <c r="P25" s="241">
        <v>200000</v>
      </c>
    </row>
    <row r="26" spans="1:16" ht="33" customHeight="1" x14ac:dyDescent="0.2">
      <c r="A26" s="233" t="s">
        <v>417</v>
      </c>
      <c r="B26" s="233" t="s">
        <v>418</v>
      </c>
      <c r="C26" s="234" t="s">
        <v>129</v>
      </c>
      <c r="D26" s="235" t="s">
        <v>419</v>
      </c>
      <c r="E26" s="242">
        <v>0</v>
      </c>
      <c r="F26" s="236">
        <v>0</v>
      </c>
      <c r="G26" s="236">
        <v>0</v>
      </c>
      <c r="H26" s="236">
        <v>0</v>
      </c>
      <c r="I26" s="236">
        <v>0</v>
      </c>
      <c r="J26" s="242">
        <v>200000</v>
      </c>
      <c r="K26" s="236">
        <v>0</v>
      </c>
      <c r="L26" s="236">
        <v>0</v>
      </c>
      <c r="M26" s="236">
        <v>0</v>
      </c>
      <c r="N26" s="236">
        <v>200000</v>
      </c>
      <c r="O26" s="236">
        <v>200000</v>
      </c>
      <c r="P26" s="242">
        <v>200000</v>
      </c>
    </row>
    <row r="27" spans="1:16" ht="18.75" customHeight="1" x14ac:dyDescent="0.2">
      <c r="A27" s="227" t="s">
        <v>127</v>
      </c>
      <c r="B27" s="227" t="s">
        <v>128</v>
      </c>
      <c r="C27" s="232" t="s">
        <v>129</v>
      </c>
      <c r="D27" s="230" t="s">
        <v>130</v>
      </c>
      <c r="E27" s="241">
        <v>4092000</v>
      </c>
      <c r="F27" s="231">
        <v>792000</v>
      </c>
      <c r="G27" s="231">
        <v>7500</v>
      </c>
      <c r="H27" s="231">
        <v>480000</v>
      </c>
      <c r="I27" s="231">
        <v>3300000</v>
      </c>
      <c r="J27" s="24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41">
        <v>4092000</v>
      </c>
    </row>
    <row r="28" spans="1:16" ht="20.25" customHeight="1" x14ac:dyDescent="0.2">
      <c r="A28" s="227" t="s">
        <v>131</v>
      </c>
      <c r="B28" s="227" t="s">
        <v>132</v>
      </c>
      <c r="C28" s="232" t="s">
        <v>133</v>
      </c>
      <c r="D28" s="230" t="s">
        <v>134</v>
      </c>
      <c r="E28" s="241">
        <v>110000</v>
      </c>
      <c r="F28" s="231">
        <v>110000</v>
      </c>
      <c r="G28" s="231">
        <v>0</v>
      </c>
      <c r="H28" s="231">
        <v>0</v>
      </c>
      <c r="I28" s="231">
        <v>0</v>
      </c>
      <c r="J28" s="241"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0</v>
      </c>
      <c r="P28" s="241">
        <v>110000</v>
      </c>
    </row>
    <row r="29" spans="1:16" ht="25.5" x14ac:dyDescent="0.2">
      <c r="A29" s="227" t="s">
        <v>135</v>
      </c>
      <c r="B29" s="227" t="s">
        <v>136</v>
      </c>
      <c r="C29" s="232" t="s">
        <v>137</v>
      </c>
      <c r="D29" s="230" t="s">
        <v>138</v>
      </c>
      <c r="E29" s="241">
        <v>0</v>
      </c>
      <c r="F29" s="231">
        <v>0</v>
      </c>
      <c r="G29" s="231">
        <v>0</v>
      </c>
      <c r="H29" s="231">
        <v>0</v>
      </c>
      <c r="I29" s="231">
        <v>0</v>
      </c>
      <c r="J29" s="241">
        <v>674000</v>
      </c>
      <c r="K29" s="231">
        <v>0</v>
      </c>
      <c r="L29" s="231">
        <v>0</v>
      </c>
      <c r="M29" s="231">
        <v>0</v>
      </c>
      <c r="N29" s="231">
        <v>674000</v>
      </c>
      <c r="O29" s="231">
        <v>674000</v>
      </c>
      <c r="P29" s="241">
        <v>674000</v>
      </c>
    </row>
    <row r="30" spans="1:16" ht="23.25" customHeight="1" x14ac:dyDescent="0.2">
      <c r="A30" s="227" t="s">
        <v>139</v>
      </c>
      <c r="B30" s="227" t="s">
        <v>140</v>
      </c>
      <c r="C30" s="229"/>
      <c r="D30" s="230" t="s">
        <v>141</v>
      </c>
      <c r="E30" s="241">
        <v>0</v>
      </c>
      <c r="F30" s="231">
        <v>0</v>
      </c>
      <c r="G30" s="231">
        <v>0</v>
      </c>
      <c r="H30" s="231">
        <v>0</v>
      </c>
      <c r="I30" s="231">
        <v>0</v>
      </c>
      <c r="J30" s="241">
        <v>5023161</v>
      </c>
      <c r="K30" s="231">
        <v>0</v>
      </c>
      <c r="L30" s="231">
        <v>0</v>
      </c>
      <c r="M30" s="231">
        <v>0</v>
      </c>
      <c r="N30" s="231">
        <v>5023161</v>
      </c>
      <c r="O30" s="231">
        <v>5023161</v>
      </c>
      <c r="P30" s="241">
        <v>5023161</v>
      </c>
    </row>
    <row r="31" spans="1:16" ht="44.25" customHeight="1" x14ac:dyDescent="0.2">
      <c r="A31" s="233" t="s">
        <v>403</v>
      </c>
      <c r="B31" s="233" t="s">
        <v>226</v>
      </c>
      <c r="C31" s="234" t="s">
        <v>144</v>
      </c>
      <c r="D31" s="235" t="s">
        <v>227</v>
      </c>
      <c r="E31" s="242">
        <v>0</v>
      </c>
      <c r="F31" s="236">
        <v>0</v>
      </c>
      <c r="G31" s="236">
        <v>0</v>
      </c>
      <c r="H31" s="236">
        <v>0</v>
      </c>
      <c r="I31" s="236">
        <v>0</v>
      </c>
      <c r="J31" s="242">
        <v>4961361</v>
      </c>
      <c r="K31" s="236">
        <v>0</v>
      </c>
      <c r="L31" s="236">
        <v>0</v>
      </c>
      <c r="M31" s="236">
        <v>0</v>
      </c>
      <c r="N31" s="236">
        <v>4961361</v>
      </c>
      <c r="O31" s="236">
        <v>4961361</v>
      </c>
      <c r="P31" s="242">
        <v>4961361</v>
      </c>
    </row>
    <row r="32" spans="1:16" ht="42.75" customHeight="1" x14ac:dyDescent="0.2">
      <c r="A32" s="233" t="s">
        <v>142</v>
      </c>
      <c r="B32" s="233" t="s">
        <v>143</v>
      </c>
      <c r="C32" s="234" t="s">
        <v>144</v>
      </c>
      <c r="D32" s="235" t="s">
        <v>145</v>
      </c>
      <c r="E32" s="242">
        <v>0</v>
      </c>
      <c r="F32" s="236">
        <v>0</v>
      </c>
      <c r="G32" s="236">
        <v>0</v>
      </c>
      <c r="H32" s="236">
        <v>0</v>
      </c>
      <c r="I32" s="236">
        <v>0</v>
      </c>
      <c r="J32" s="242">
        <v>61800</v>
      </c>
      <c r="K32" s="236">
        <v>0</v>
      </c>
      <c r="L32" s="236">
        <v>0</v>
      </c>
      <c r="M32" s="236">
        <v>0</v>
      </c>
      <c r="N32" s="236">
        <v>61800</v>
      </c>
      <c r="O32" s="236">
        <v>61800</v>
      </c>
      <c r="P32" s="242">
        <v>61800</v>
      </c>
    </row>
    <row r="33" spans="1:16" ht="30" customHeight="1" x14ac:dyDescent="0.2">
      <c r="A33" s="227" t="s">
        <v>146</v>
      </c>
      <c r="B33" s="227" t="s">
        <v>147</v>
      </c>
      <c r="C33" s="229"/>
      <c r="D33" s="230" t="s">
        <v>148</v>
      </c>
      <c r="E33" s="241">
        <v>795000</v>
      </c>
      <c r="F33" s="231">
        <v>795000</v>
      </c>
      <c r="G33" s="231">
        <v>0</v>
      </c>
      <c r="H33" s="231">
        <v>0</v>
      </c>
      <c r="I33" s="231">
        <v>0</v>
      </c>
      <c r="J33" s="241">
        <v>774954</v>
      </c>
      <c r="K33" s="231">
        <v>28954</v>
      </c>
      <c r="L33" s="231">
        <v>0</v>
      </c>
      <c r="M33" s="231">
        <v>0</v>
      </c>
      <c r="N33" s="231">
        <v>746000</v>
      </c>
      <c r="O33" s="231">
        <v>746000</v>
      </c>
      <c r="P33" s="241">
        <v>1569954</v>
      </c>
    </row>
    <row r="34" spans="1:16" ht="41.25" customHeight="1" x14ac:dyDescent="0.2">
      <c r="A34" s="233" t="s">
        <v>149</v>
      </c>
      <c r="B34" s="233" t="s">
        <v>150</v>
      </c>
      <c r="C34" s="234" t="s">
        <v>151</v>
      </c>
      <c r="D34" s="235" t="s">
        <v>152</v>
      </c>
      <c r="E34" s="242">
        <v>795000</v>
      </c>
      <c r="F34" s="236">
        <v>795000</v>
      </c>
      <c r="G34" s="236">
        <v>0</v>
      </c>
      <c r="H34" s="236">
        <v>0</v>
      </c>
      <c r="I34" s="236">
        <v>0</v>
      </c>
      <c r="J34" s="242">
        <v>774954</v>
      </c>
      <c r="K34" s="236">
        <v>28954</v>
      </c>
      <c r="L34" s="236">
        <v>0</v>
      </c>
      <c r="M34" s="236">
        <v>0</v>
      </c>
      <c r="N34" s="236">
        <v>746000</v>
      </c>
      <c r="O34" s="236">
        <v>746000</v>
      </c>
      <c r="P34" s="242">
        <v>1569954</v>
      </c>
    </row>
    <row r="35" spans="1:16" ht="25.5" x14ac:dyDescent="0.2">
      <c r="A35" s="227" t="s">
        <v>153</v>
      </c>
      <c r="B35" s="227" t="s">
        <v>154</v>
      </c>
      <c r="C35" s="232" t="s">
        <v>144</v>
      </c>
      <c r="D35" s="230" t="s">
        <v>155</v>
      </c>
      <c r="E35" s="241">
        <v>80000</v>
      </c>
      <c r="F35" s="231">
        <v>80000</v>
      </c>
      <c r="G35" s="231">
        <v>0</v>
      </c>
      <c r="H35" s="231">
        <v>0</v>
      </c>
      <c r="I35" s="231">
        <v>0</v>
      </c>
      <c r="J35" s="241">
        <v>0</v>
      </c>
      <c r="K35" s="231">
        <v>0</v>
      </c>
      <c r="L35" s="231">
        <v>0</v>
      </c>
      <c r="M35" s="231">
        <v>0</v>
      </c>
      <c r="N35" s="231">
        <v>0</v>
      </c>
      <c r="O35" s="231">
        <v>0</v>
      </c>
      <c r="P35" s="241">
        <v>80000</v>
      </c>
    </row>
    <row r="36" spans="1:16" ht="21" customHeight="1" x14ac:dyDescent="0.2">
      <c r="A36" s="227" t="s">
        <v>404</v>
      </c>
      <c r="B36" s="227" t="s">
        <v>405</v>
      </c>
      <c r="C36" s="229"/>
      <c r="D36" s="230" t="s">
        <v>406</v>
      </c>
      <c r="E36" s="241">
        <v>0</v>
      </c>
      <c r="F36" s="231">
        <v>0</v>
      </c>
      <c r="G36" s="231">
        <v>0</v>
      </c>
      <c r="H36" s="231">
        <v>0</v>
      </c>
      <c r="I36" s="231">
        <v>0</v>
      </c>
      <c r="J36" s="241">
        <v>418968</v>
      </c>
      <c r="K36" s="231">
        <v>418968</v>
      </c>
      <c r="L36" s="231">
        <v>0</v>
      </c>
      <c r="M36" s="231">
        <v>0</v>
      </c>
      <c r="N36" s="231">
        <v>0</v>
      </c>
      <c r="O36" s="231">
        <v>0</v>
      </c>
      <c r="P36" s="241">
        <v>418968</v>
      </c>
    </row>
    <row r="37" spans="1:16" ht="89.25" customHeight="1" x14ac:dyDescent="0.2">
      <c r="A37" s="233" t="s">
        <v>407</v>
      </c>
      <c r="B37" s="233" t="s">
        <v>408</v>
      </c>
      <c r="C37" s="234" t="s">
        <v>144</v>
      </c>
      <c r="D37" s="235" t="s">
        <v>434</v>
      </c>
      <c r="E37" s="242">
        <v>0</v>
      </c>
      <c r="F37" s="236">
        <v>0</v>
      </c>
      <c r="G37" s="236">
        <v>0</v>
      </c>
      <c r="H37" s="236">
        <v>0</v>
      </c>
      <c r="I37" s="236">
        <v>0</v>
      </c>
      <c r="J37" s="242">
        <v>418968</v>
      </c>
      <c r="K37" s="236">
        <v>418968</v>
      </c>
      <c r="L37" s="236">
        <v>0</v>
      </c>
      <c r="M37" s="236">
        <v>0</v>
      </c>
      <c r="N37" s="236">
        <v>0</v>
      </c>
      <c r="O37" s="236">
        <v>0</v>
      </c>
      <c r="P37" s="242">
        <v>418968</v>
      </c>
    </row>
    <row r="38" spans="1:16" ht="33" customHeight="1" x14ac:dyDescent="0.2">
      <c r="A38" s="227" t="s">
        <v>156</v>
      </c>
      <c r="B38" s="227" t="s">
        <v>157</v>
      </c>
      <c r="C38" s="232" t="s">
        <v>158</v>
      </c>
      <c r="D38" s="230" t="s">
        <v>159</v>
      </c>
      <c r="E38" s="241">
        <v>5000</v>
      </c>
      <c r="F38" s="231">
        <v>5000</v>
      </c>
      <c r="G38" s="231">
        <v>0</v>
      </c>
      <c r="H38" s="231">
        <v>0</v>
      </c>
      <c r="I38" s="231">
        <v>0</v>
      </c>
      <c r="J38" s="241">
        <v>15000</v>
      </c>
      <c r="K38" s="231">
        <v>0</v>
      </c>
      <c r="L38" s="231">
        <v>0</v>
      </c>
      <c r="M38" s="231">
        <v>0</v>
      </c>
      <c r="N38" s="231">
        <v>15000</v>
      </c>
      <c r="O38" s="231">
        <v>15000</v>
      </c>
      <c r="P38" s="241">
        <v>20000</v>
      </c>
    </row>
    <row r="39" spans="1:16" ht="30.75" customHeight="1" x14ac:dyDescent="0.2">
      <c r="A39" s="227" t="s">
        <v>160</v>
      </c>
      <c r="B39" s="227" t="s">
        <v>161</v>
      </c>
      <c r="C39" s="232" t="s">
        <v>158</v>
      </c>
      <c r="D39" s="230" t="s">
        <v>162</v>
      </c>
      <c r="E39" s="241">
        <v>500000</v>
      </c>
      <c r="F39" s="231">
        <v>500000</v>
      </c>
      <c r="G39" s="231">
        <v>271100</v>
      </c>
      <c r="H39" s="231">
        <v>0</v>
      </c>
      <c r="I39" s="231">
        <v>0</v>
      </c>
      <c r="J39" s="24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41">
        <v>500000</v>
      </c>
    </row>
    <row r="40" spans="1:16" ht="24.75" customHeight="1" x14ac:dyDescent="0.2">
      <c r="A40" s="227" t="s">
        <v>361</v>
      </c>
      <c r="B40" s="227" t="s">
        <v>360</v>
      </c>
      <c r="C40" s="232" t="s">
        <v>383</v>
      </c>
      <c r="D40" s="230" t="s">
        <v>388</v>
      </c>
      <c r="E40" s="241">
        <v>115000</v>
      </c>
      <c r="F40" s="231">
        <v>115000</v>
      </c>
      <c r="G40" s="231">
        <v>0</v>
      </c>
      <c r="H40" s="231">
        <v>0</v>
      </c>
      <c r="I40" s="231">
        <v>0</v>
      </c>
      <c r="J40" s="24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41">
        <v>115000</v>
      </c>
    </row>
    <row r="41" spans="1:16" ht="35.25" customHeight="1" x14ac:dyDescent="0.2">
      <c r="A41" s="227" t="s">
        <v>163</v>
      </c>
      <c r="B41" s="227" t="s">
        <v>164</v>
      </c>
      <c r="C41" s="229"/>
      <c r="D41" s="230" t="s">
        <v>165</v>
      </c>
      <c r="E41" s="241">
        <v>0</v>
      </c>
      <c r="F41" s="231">
        <v>0</v>
      </c>
      <c r="G41" s="231">
        <v>0</v>
      </c>
      <c r="H41" s="231">
        <v>0</v>
      </c>
      <c r="I41" s="231">
        <v>0</v>
      </c>
      <c r="J41" s="241">
        <v>110000</v>
      </c>
      <c r="K41" s="231">
        <v>110000</v>
      </c>
      <c r="L41" s="231">
        <v>0</v>
      </c>
      <c r="M41" s="231">
        <v>0</v>
      </c>
      <c r="N41" s="231">
        <v>0</v>
      </c>
      <c r="O41" s="231">
        <v>0</v>
      </c>
      <c r="P41" s="241">
        <v>110000</v>
      </c>
    </row>
    <row r="42" spans="1:16" ht="33" customHeight="1" x14ac:dyDescent="0.2">
      <c r="A42" s="233" t="s">
        <v>166</v>
      </c>
      <c r="B42" s="233" t="s">
        <v>167</v>
      </c>
      <c r="C42" s="234" t="s">
        <v>168</v>
      </c>
      <c r="D42" s="235" t="s">
        <v>169</v>
      </c>
      <c r="E42" s="242">
        <v>0</v>
      </c>
      <c r="F42" s="236">
        <v>0</v>
      </c>
      <c r="G42" s="236">
        <v>0</v>
      </c>
      <c r="H42" s="236">
        <v>0</v>
      </c>
      <c r="I42" s="236">
        <v>0</v>
      </c>
      <c r="J42" s="242">
        <v>110000</v>
      </c>
      <c r="K42" s="236">
        <v>110000</v>
      </c>
      <c r="L42" s="236">
        <v>0</v>
      </c>
      <c r="M42" s="236">
        <v>0</v>
      </c>
      <c r="N42" s="236">
        <v>0</v>
      </c>
      <c r="O42" s="236">
        <v>0</v>
      </c>
      <c r="P42" s="242">
        <v>110000</v>
      </c>
    </row>
    <row r="43" spans="1:16" ht="27.75" customHeight="1" x14ac:dyDescent="0.2">
      <c r="A43" s="237" t="s">
        <v>170</v>
      </c>
      <c r="B43" s="238"/>
      <c r="C43" s="239"/>
      <c r="D43" s="240" t="s">
        <v>173</v>
      </c>
      <c r="E43" s="241">
        <v>66789869</v>
      </c>
      <c r="F43" s="241">
        <v>66789869</v>
      </c>
      <c r="G43" s="241">
        <v>46680094</v>
      </c>
      <c r="H43" s="241">
        <v>5310294</v>
      </c>
      <c r="I43" s="241">
        <v>0</v>
      </c>
      <c r="J43" s="241">
        <v>7301049</v>
      </c>
      <c r="K43" s="241">
        <v>1020345</v>
      </c>
      <c r="L43" s="241">
        <v>0</v>
      </c>
      <c r="M43" s="241">
        <v>0</v>
      </c>
      <c r="N43" s="241">
        <v>6280704</v>
      </c>
      <c r="O43" s="241">
        <v>6280704</v>
      </c>
      <c r="P43" s="241">
        <v>74090918</v>
      </c>
    </row>
    <row r="44" spans="1:16" ht="30" customHeight="1" x14ac:dyDescent="0.2">
      <c r="A44" s="227" t="s">
        <v>172</v>
      </c>
      <c r="B44" s="228"/>
      <c r="C44" s="229"/>
      <c r="D44" s="230" t="s">
        <v>173</v>
      </c>
      <c r="E44" s="241">
        <v>66789869</v>
      </c>
      <c r="F44" s="231">
        <v>66789869</v>
      </c>
      <c r="G44" s="231">
        <v>46680094</v>
      </c>
      <c r="H44" s="231">
        <v>5310294</v>
      </c>
      <c r="I44" s="231">
        <v>0</v>
      </c>
      <c r="J44" s="241">
        <v>7301049</v>
      </c>
      <c r="K44" s="231">
        <v>1020345</v>
      </c>
      <c r="L44" s="231">
        <v>0</v>
      </c>
      <c r="M44" s="231">
        <v>0</v>
      </c>
      <c r="N44" s="231">
        <v>6280704</v>
      </c>
      <c r="O44" s="231">
        <v>6280704</v>
      </c>
      <c r="P44" s="241">
        <v>74090918</v>
      </c>
    </row>
    <row r="45" spans="1:16" ht="39" customHeight="1" x14ac:dyDescent="0.2">
      <c r="A45" s="227" t="s">
        <v>174</v>
      </c>
      <c r="B45" s="227" t="s">
        <v>175</v>
      </c>
      <c r="C45" s="232" t="s">
        <v>107</v>
      </c>
      <c r="D45" s="230" t="s">
        <v>176</v>
      </c>
      <c r="E45" s="241">
        <v>718420</v>
      </c>
      <c r="F45" s="231">
        <v>718420</v>
      </c>
      <c r="G45" s="231">
        <v>508000</v>
      </c>
      <c r="H45" s="231">
        <v>0</v>
      </c>
      <c r="I45" s="231">
        <v>0</v>
      </c>
      <c r="J45" s="241">
        <v>8500</v>
      </c>
      <c r="K45" s="231">
        <v>0</v>
      </c>
      <c r="L45" s="231">
        <v>0</v>
      </c>
      <c r="M45" s="231">
        <v>0</v>
      </c>
      <c r="N45" s="231">
        <v>8500</v>
      </c>
      <c r="O45" s="231">
        <v>8500</v>
      </c>
      <c r="P45" s="241">
        <v>726920</v>
      </c>
    </row>
    <row r="46" spans="1:16" ht="21.75" customHeight="1" x14ac:dyDescent="0.2">
      <c r="A46" s="227" t="s">
        <v>442</v>
      </c>
      <c r="B46" s="227" t="s">
        <v>110</v>
      </c>
      <c r="C46" s="232" t="s">
        <v>111</v>
      </c>
      <c r="D46" s="230" t="s">
        <v>112</v>
      </c>
      <c r="E46" s="241">
        <v>16960</v>
      </c>
      <c r="F46" s="231">
        <v>16960</v>
      </c>
      <c r="G46" s="231">
        <v>0</v>
      </c>
      <c r="H46" s="231">
        <v>0</v>
      </c>
      <c r="I46" s="231">
        <v>0</v>
      </c>
      <c r="J46" s="241">
        <v>0</v>
      </c>
      <c r="K46" s="231">
        <v>0</v>
      </c>
      <c r="L46" s="231">
        <v>0</v>
      </c>
      <c r="M46" s="231">
        <v>0</v>
      </c>
      <c r="N46" s="231">
        <v>0</v>
      </c>
      <c r="O46" s="231">
        <v>0</v>
      </c>
      <c r="P46" s="241">
        <v>16960</v>
      </c>
    </row>
    <row r="47" spans="1:16" ht="34.5" customHeight="1" x14ac:dyDescent="0.2">
      <c r="A47" s="227" t="s">
        <v>177</v>
      </c>
      <c r="B47" s="227" t="s">
        <v>178</v>
      </c>
      <c r="C47" s="232" t="s">
        <v>179</v>
      </c>
      <c r="D47" s="230" t="s">
        <v>180</v>
      </c>
      <c r="E47" s="241">
        <v>8295230</v>
      </c>
      <c r="F47" s="231">
        <v>8295230</v>
      </c>
      <c r="G47" s="231">
        <v>5464000</v>
      </c>
      <c r="H47" s="231">
        <v>596705</v>
      </c>
      <c r="I47" s="231">
        <v>0</v>
      </c>
      <c r="J47" s="241">
        <v>2151000</v>
      </c>
      <c r="K47" s="231">
        <v>607000</v>
      </c>
      <c r="L47" s="231">
        <v>0</v>
      </c>
      <c r="M47" s="231">
        <v>0</v>
      </c>
      <c r="N47" s="231">
        <v>1544000</v>
      </c>
      <c r="O47" s="231">
        <v>1544000</v>
      </c>
      <c r="P47" s="241">
        <v>10446230</v>
      </c>
    </row>
    <row r="48" spans="1:16" ht="67.5" customHeight="1" x14ac:dyDescent="0.2">
      <c r="A48" s="227" t="s">
        <v>181</v>
      </c>
      <c r="B48" s="227" t="s">
        <v>182</v>
      </c>
      <c r="C48" s="232" t="s">
        <v>183</v>
      </c>
      <c r="D48" s="230" t="s">
        <v>184</v>
      </c>
      <c r="E48" s="241">
        <v>50920341</v>
      </c>
      <c r="F48" s="231">
        <v>50920341</v>
      </c>
      <c r="G48" s="231">
        <v>35841347</v>
      </c>
      <c r="H48" s="231">
        <v>4315289</v>
      </c>
      <c r="I48" s="231">
        <v>0</v>
      </c>
      <c r="J48" s="241">
        <v>4042769</v>
      </c>
      <c r="K48" s="231">
        <v>413345</v>
      </c>
      <c r="L48" s="231">
        <v>0</v>
      </c>
      <c r="M48" s="231">
        <v>0</v>
      </c>
      <c r="N48" s="231">
        <v>3629424</v>
      </c>
      <c r="O48" s="231">
        <v>3629424</v>
      </c>
      <c r="P48" s="241">
        <v>54963110</v>
      </c>
    </row>
    <row r="49" spans="1:16" ht="25.5" customHeight="1" x14ac:dyDescent="0.2">
      <c r="A49" s="227" t="s">
        <v>185</v>
      </c>
      <c r="B49" s="227" t="s">
        <v>186</v>
      </c>
      <c r="C49" s="232" t="s">
        <v>187</v>
      </c>
      <c r="D49" s="230" t="s">
        <v>188</v>
      </c>
      <c r="E49" s="241">
        <v>2162538</v>
      </c>
      <c r="F49" s="231">
        <v>2162538</v>
      </c>
      <c r="G49" s="231">
        <v>1697815</v>
      </c>
      <c r="H49" s="231">
        <v>57000</v>
      </c>
      <c r="I49" s="231">
        <v>0</v>
      </c>
      <c r="J49" s="241">
        <v>0</v>
      </c>
      <c r="K49" s="231">
        <v>0</v>
      </c>
      <c r="L49" s="231">
        <v>0</v>
      </c>
      <c r="M49" s="231">
        <v>0</v>
      </c>
      <c r="N49" s="231">
        <v>0</v>
      </c>
      <c r="O49" s="231">
        <v>0</v>
      </c>
      <c r="P49" s="241">
        <v>2162538</v>
      </c>
    </row>
    <row r="50" spans="1:16" ht="22.5" customHeight="1" x14ac:dyDescent="0.2">
      <c r="A50" s="227" t="s">
        <v>189</v>
      </c>
      <c r="B50" s="227" t="s">
        <v>190</v>
      </c>
      <c r="C50" s="232" t="s">
        <v>191</v>
      </c>
      <c r="D50" s="230" t="s">
        <v>192</v>
      </c>
      <c r="E50" s="241">
        <v>633200</v>
      </c>
      <c r="F50" s="231">
        <v>633200</v>
      </c>
      <c r="G50" s="231">
        <v>497800</v>
      </c>
      <c r="H50" s="231">
        <v>0</v>
      </c>
      <c r="I50" s="231">
        <v>0</v>
      </c>
      <c r="J50" s="241">
        <v>17000</v>
      </c>
      <c r="K50" s="231">
        <v>0</v>
      </c>
      <c r="L50" s="231">
        <v>0</v>
      </c>
      <c r="M50" s="231">
        <v>0</v>
      </c>
      <c r="N50" s="231">
        <v>17000</v>
      </c>
      <c r="O50" s="231">
        <v>17000</v>
      </c>
      <c r="P50" s="241">
        <v>650200</v>
      </c>
    </row>
    <row r="51" spans="1:16" ht="29.25" customHeight="1" x14ac:dyDescent="0.2">
      <c r="A51" s="227" t="s">
        <v>193</v>
      </c>
      <c r="B51" s="227" t="s">
        <v>194</v>
      </c>
      <c r="C51" s="229"/>
      <c r="D51" s="230" t="s">
        <v>195</v>
      </c>
      <c r="E51" s="241">
        <v>2060320</v>
      </c>
      <c r="F51" s="231">
        <v>2060320</v>
      </c>
      <c r="G51" s="231">
        <v>1448000</v>
      </c>
      <c r="H51" s="231">
        <v>87300</v>
      </c>
      <c r="I51" s="231">
        <v>0</v>
      </c>
      <c r="J51" s="241">
        <v>0</v>
      </c>
      <c r="K51" s="231">
        <v>0</v>
      </c>
      <c r="L51" s="231">
        <v>0</v>
      </c>
      <c r="M51" s="231">
        <v>0</v>
      </c>
      <c r="N51" s="231">
        <v>0</v>
      </c>
      <c r="O51" s="231">
        <v>0</v>
      </c>
      <c r="P51" s="241">
        <v>2060320</v>
      </c>
    </row>
    <row r="52" spans="1:16" ht="28.5" customHeight="1" x14ac:dyDescent="0.2">
      <c r="A52" s="233" t="s">
        <v>196</v>
      </c>
      <c r="B52" s="233" t="s">
        <v>197</v>
      </c>
      <c r="C52" s="234" t="s">
        <v>191</v>
      </c>
      <c r="D52" s="235" t="s">
        <v>198</v>
      </c>
      <c r="E52" s="242">
        <v>1990480</v>
      </c>
      <c r="F52" s="236">
        <v>1990480</v>
      </c>
      <c r="G52" s="236">
        <v>1448000</v>
      </c>
      <c r="H52" s="236">
        <v>87300</v>
      </c>
      <c r="I52" s="236">
        <v>0</v>
      </c>
      <c r="J52" s="242">
        <v>0</v>
      </c>
      <c r="K52" s="236">
        <v>0</v>
      </c>
      <c r="L52" s="236">
        <v>0</v>
      </c>
      <c r="M52" s="236">
        <v>0</v>
      </c>
      <c r="N52" s="236">
        <v>0</v>
      </c>
      <c r="O52" s="236">
        <v>0</v>
      </c>
      <c r="P52" s="242">
        <v>1990480</v>
      </c>
    </row>
    <row r="53" spans="1:16" ht="19.5" customHeight="1" x14ac:dyDescent="0.2">
      <c r="A53" s="233" t="s">
        <v>199</v>
      </c>
      <c r="B53" s="233" t="s">
        <v>200</v>
      </c>
      <c r="C53" s="234" t="s">
        <v>191</v>
      </c>
      <c r="D53" s="235" t="s">
        <v>201</v>
      </c>
      <c r="E53" s="242">
        <v>69840</v>
      </c>
      <c r="F53" s="236">
        <v>69840</v>
      </c>
      <c r="G53" s="236">
        <v>0</v>
      </c>
      <c r="H53" s="236">
        <v>0</v>
      </c>
      <c r="I53" s="236">
        <v>0</v>
      </c>
      <c r="J53" s="242">
        <v>0</v>
      </c>
      <c r="K53" s="236">
        <v>0</v>
      </c>
      <c r="L53" s="236">
        <v>0</v>
      </c>
      <c r="M53" s="236">
        <v>0</v>
      </c>
      <c r="N53" s="236">
        <v>0</v>
      </c>
      <c r="O53" s="236">
        <v>0</v>
      </c>
      <c r="P53" s="242">
        <v>69840</v>
      </c>
    </row>
    <row r="54" spans="1:16" ht="69" customHeight="1" x14ac:dyDescent="0.2">
      <c r="A54" s="227" t="s">
        <v>202</v>
      </c>
      <c r="B54" s="227" t="s">
        <v>203</v>
      </c>
      <c r="C54" s="232" t="s">
        <v>204</v>
      </c>
      <c r="D54" s="230" t="s">
        <v>205</v>
      </c>
      <c r="E54" s="241">
        <v>100000</v>
      </c>
      <c r="F54" s="231">
        <v>100000</v>
      </c>
      <c r="G54" s="231">
        <v>0</v>
      </c>
      <c r="H54" s="231">
        <v>0</v>
      </c>
      <c r="I54" s="231">
        <v>0</v>
      </c>
      <c r="J54" s="241">
        <v>0</v>
      </c>
      <c r="K54" s="231">
        <v>0</v>
      </c>
      <c r="L54" s="231">
        <v>0</v>
      </c>
      <c r="M54" s="231">
        <v>0</v>
      </c>
      <c r="N54" s="231">
        <v>0</v>
      </c>
      <c r="O54" s="231">
        <v>0</v>
      </c>
      <c r="P54" s="241">
        <v>100000</v>
      </c>
    </row>
    <row r="55" spans="1:16" ht="25.5" customHeight="1" x14ac:dyDescent="0.2">
      <c r="A55" s="227" t="s">
        <v>206</v>
      </c>
      <c r="B55" s="227" t="s">
        <v>207</v>
      </c>
      <c r="C55" s="229"/>
      <c r="D55" s="230" t="s">
        <v>208</v>
      </c>
      <c r="E55" s="241">
        <v>60000</v>
      </c>
      <c r="F55" s="231">
        <v>60000</v>
      </c>
      <c r="G55" s="231">
        <v>0</v>
      </c>
      <c r="H55" s="231">
        <v>0</v>
      </c>
      <c r="I55" s="231">
        <v>0</v>
      </c>
      <c r="J55" s="241">
        <v>0</v>
      </c>
      <c r="K55" s="231">
        <v>0</v>
      </c>
      <c r="L55" s="231">
        <v>0</v>
      </c>
      <c r="M55" s="231">
        <v>0</v>
      </c>
      <c r="N55" s="231">
        <v>0</v>
      </c>
      <c r="O55" s="231">
        <v>0</v>
      </c>
      <c r="P55" s="241">
        <v>60000</v>
      </c>
    </row>
    <row r="56" spans="1:16" ht="30.75" customHeight="1" x14ac:dyDescent="0.2">
      <c r="A56" s="233" t="s">
        <v>209</v>
      </c>
      <c r="B56" s="233" t="s">
        <v>210</v>
      </c>
      <c r="C56" s="234" t="s">
        <v>122</v>
      </c>
      <c r="D56" s="235" t="s">
        <v>211</v>
      </c>
      <c r="E56" s="242">
        <v>60000</v>
      </c>
      <c r="F56" s="236">
        <v>60000</v>
      </c>
      <c r="G56" s="236">
        <v>0</v>
      </c>
      <c r="H56" s="236">
        <v>0</v>
      </c>
      <c r="I56" s="236">
        <v>0</v>
      </c>
      <c r="J56" s="242">
        <v>0</v>
      </c>
      <c r="K56" s="236">
        <v>0</v>
      </c>
      <c r="L56" s="236">
        <v>0</v>
      </c>
      <c r="M56" s="236">
        <v>0</v>
      </c>
      <c r="N56" s="236">
        <v>0</v>
      </c>
      <c r="O56" s="236">
        <v>0</v>
      </c>
      <c r="P56" s="242">
        <v>60000</v>
      </c>
    </row>
    <row r="57" spans="1:16" ht="30.75" customHeight="1" x14ac:dyDescent="0.2">
      <c r="A57" s="227" t="s">
        <v>212</v>
      </c>
      <c r="B57" s="227" t="s">
        <v>213</v>
      </c>
      <c r="C57" s="229"/>
      <c r="D57" s="230" t="s">
        <v>214</v>
      </c>
      <c r="E57" s="241">
        <v>1822860</v>
      </c>
      <c r="F57" s="231">
        <v>1822860</v>
      </c>
      <c r="G57" s="231">
        <v>1223132</v>
      </c>
      <c r="H57" s="231">
        <v>254000</v>
      </c>
      <c r="I57" s="231">
        <v>0</v>
      </c>
      <c r="J57" s="241">
        <v>45000</v>
      </c>
      <c r="K57" s="231">
        <v>0</v>
      </c>
      <c r="L57" s="231">
        <v>0</v>
      </c>
      <c r="M57" s="231">
        <v>0</v>
      </c>
      <c r="N57" s="231">
        <v>45000</v>
      </c>
      <c r="O57" s="231">
        <v>45000</v>
      </c>
      <c r="P57" s="241">
        <v>1867860</v>
      </c>
    </row>
    <row r="58" spans="1:16" ht="26.25" customHeight="1" x14ac:dyDescent="0.2">
      <c r="A58" s="233" t="s">
        <v>215</v>
      </c>
      <c r="B58" s="233" t="s">
        <v>216</v>
      </c>
      <c r="C58" s="234" t="s">
        <v>122</v>
      </c>
      <c r="D58" s="235" t="s">
        <v>217</v>
      </c>
      <c r="E58" s="242">
        <v>1822860</v>
      </c>
      <c r="F58" s="236">
        <v>1822860</v>
      </c>
      <c r="G58" s="236">
        <v>1223132</v>
      </c>
      <c r="H58" s="236">
        <v>254000</v>
      </c>
      <c r="I58" s="236">
        <v>0</v>
      </c>
      <c r="J58" s="242">
        <v>45000</v>
      </c>
      <c r="K58" s="236">
        <v>0</v>
      </c>
      <c r="L58" s="236">
        <v>0</v>
      </c>
      <c r="M58" s="236">
        <v>0</v>
      </c>
      <c r="N58" s="236">
        <v>45000</v>
      </c>
      <c r="O58" s="236">
        <v>45000</v>
      </c>
      <c r="P58" s="242">
        <v>1867860</v>
      </c>
    </row>
    <row r="59" spans="1:16" ht="25.5" customHeight="1" x14ac:dyDescent="0.2">
      <c r="A59" s="227" t="s">
        <v>218</v>
      </c>
      <c r="B59" s="227" t="s">
        <v>219</v>
      </c>
      <c r="C59" s="229"/>
      <c r="D59" s="230" t="s">
        <v>220</v>
      </c>
      <c r="E59" s="241">
        <v>0</v>
      </c>
      <c r="F59" s="231">
        <v>0</v>
      </c>
      <c r="G59" s="231">
        <v>0</v>
      </c>
      <c r="H59" s="231">
        <v>0</v>
      </c>
      <c r="I59" s="231">
        <v>0</v>
      </c>
      <c r="J59" s="241">
        <v>855440</v>
      </c>
      <c r="K59" s="231">
        <v>0</v>
      </c>
      <c r="L59" s="231">
        <v>0</v>
      </c>
      <c r="M59" s="231">
        <v>0</v>
      </c>
      <c r="N59" s="231">
        <v>855440</v>
      </c>
      <c r="O59" s="231">
        <v>855440</v>
      </c>
      <c r="P59" s="241">
        <v>855440</v>
      </c>
    </row>
    <row r="60" spans="1:16" ht="22.5" customHeight="1" x14ac:dyDescent="0.2">
      <c r="A60" s="233" t="s">
        <v>428</v>
      </c>
      <c r="B60" s="233" t="s">
        <v>429</v>
      </c>
      <c r="C60" s="234" t="s">
        <v>137</v>
      </c>
      <c r="D60" s="235" t="s">
        <v>430</v>
      </c>
      <c r="E60" s="242">
        <v>0</v>
      </c>
      <c r="F60" s="236">
        <v>0</v>
      </c>
      <c r="G60" s="236">
        <v>0</v>
      </c>
      <c r="H60" s="236">
        <v>0</v>
      </c>
      <c r="I60" s="236">
        <v>0</v>
      </c>
      <c r="J60" s="242">
        <v>26840</v>
      </c>
      <c r="K60" s="236">
        <v>0</v>
      </c>
      <c r="L60" s="236">
        <v>0</v>
      </c>
      <c r="M60" s="236">
        <v>0</v>
      </c>
      <c r="N60" s="236">
        <v>26840</v>
      </c>
      <c r="O60" s="236">
        <v>26840</v>
      </c>
      <c r="P60" s="242">
        <v>26840</v>
      </c>
    </row>
    <row r="61" spans="1:16" ht="27.75" customHeight="1" x14ac:dyDescent="0.2">
      <c r="A61" s="233" t="s">
        <v>221</v>
      </c>
      <c r="B61" s="233" t="s">
        <v>222</v>
      </c>
      <c r="C61" s="234" t="s">
        <v>137</v>
      </c>
      <c r="D61" s="235" t="s">
        <v>223</v>
      </c>
      <c r="E61" s="242">
        <v>0</v>
      </c>
      <c r="F61" s="236">
        <v>0</v>
      </c>
      <c r="G61" s="236">
        <v>0</v>
      </c>
      <c r="H61" s="236">
        <v>0</v>
      </c>
      <c r="I61" s="236">
        <v>0</v>
      </c>
      <c r="J61" s="242">
        <v>828600</v>
      </c>
      <c r="K61" s="236">
        <v>0</v>
      </c>
      <c r="L61" s="236">
        <v>0</v>
      </c>
      <c r="M61" s="236">
        <v>0</v>
      </c>
      <c r="N61" s="236">
        <v>828600</v>
      </c>
      <c r="O61" s="236">
        <v>828600</v>
      </c>
      <c r="P61" s="242">
        <v>828600</v>
      </c>
    </row>
    <row r="62" spans="1:16" ht="21.75" customHeight="1" x14ac:dyDescent="0.2">
      <c r="A62" s="227" t="s">
        <v>224</v>
      </c>
      <c r="B62" s="227" t="s">
        <v>140</v>
      </c>
      <c r="C62" s="229"/>
      <c r="D62" s="230" t="s">
        <v>141</v>
      </c>
      <c r="E62" s="241">
        <v>0</v>
      </c>
      <c r="F62" s="231">
        <v>0</v>
      </c>
      <c r="G62" s="231">
        <v>0</v>
      </c>
      <c r="H62" s="231">
        <v>0</v>
      </c>
      <c r="I62" s="231">
        <v>0</v>
      </c>
      <c r="J62" s="241">
        <v>181340</v>
      </c>
      <c r="K62" s="231">
        <v>0</v>
      </c>
      <c r="L62" s="231">
        <v>0</v>
      </c>
      <c r="M62" s="231">
        <v>0</v>
      </c>
      <c r="N62" s="231">
        <v>181340</v>
      </c>
      <c r="O62" s="231">
        <v>181340</v>
      </c>
      <c r="P62" s="241">
        <v>181340</v>
      </c>
    </row>
    <row r="63" spans="1:16" ht="42" customHeight="1" x14ac:dyDescent="0.2">
      <c r="A63" s="233" t="s">
        <v>225</v>
      </c>
      <c r="B63" s="233" t="s">
        <v>226</v>
      </c>
      <c r="C63" s="234" t="s">
        <v>144</v>
      </c>
      <c r="D63" s="235" t="s">
        <v>227</v>
      </c>
      <c r="E63" s="242">
        <v>0</v>
      </c>
      <c r="F63" s="236">
        <v>0</v>
      </c>
      <c r="G63" s="236">
        <v>0</v>
      </c>
      <c r="H63" s="236">
        <v>0</v>
      </c>
      <c r="I63" s="236">
        <v>0</v>
      </c>
      <c r="J63" s="242">
        <v>26840</v>
      </c>
      <c r="K63" s="236">
        <v>0</v>
      </c>
      <c r="L63" s="236">
        <v>0</v>
      </c>
      <c r="M63" s="236">
        <v>0</v>
      </c>
      <c r="N63" s="236">
        <v>26840</v>
      </c>
      <c r="O63" s="236">
        <v>26840</v>
      </c>
      <c r="P63" s="242">
        <v>26840</v>
      </c>
    </row>
    <row r="64" spans="1:16" ht="42" customHeight="1" x14ac:dyDescent="0.2">
      <c r="A64" s="233" t="s">
        <v>443</v>
      </c>
      <c r="B64" s="233" t="s">
        <v>143</v>
      </c>
      <c r="C64" s="234" t="s">
        <v>144</v>
      </c>
      <c r="D64" s="235" t="s">
        <v>145</v>
      </c>
      <c r="E64" s="242">
        <v>0</v>
      </c>
      <c r="F64" s="236">
        <v>0</v>
      </c>
      <c r="G64" s="236">
        <v>0</v>
      </c>
      <c r="H64" s="236">
        <v>0</v>
      </c>
      <c r="I64" s="236">
        <v>0</v>
      </c>
      <c r="J64" s="242">
        <v>154500</v>
      </c>
      <c r="K64" s="236">
        <v>0</v>
      </c>
      <c r="L64" s="236">
        <v>0</v>
      </c>
      <c r="M64" s="236">
        <v>0</v>
      </c>
      <c r="N64" s="236">
        <v>154500</v>
      </c>
      <c r="O64" s="236">
        <v>154500</v>
      </c>
      <c r="P64" s="242">
        <v>154500</v>
      </c>
    </row>
    <row r="65" spans="1:16" ht="39" customHeight="1" x14ac:dyDescent="0.2">
      <c r="A65" s="237" t="s">
        <v>228</v>
      </c>
      <c r="B65" s="238"/>
      <c r="C65" s="239"/>
      <c r="D65" s="240" t="s">
        <v>229</v>
      </c>
      <c r="E65" s="241">
        <v>5604100</v>
      </c>
      <c r="F65" s="241">
        <v>5604100</v>
      </c>
      <c r="G65" s="241">
        <v>3580600</v>
      </c>
      <c r="H65" s="241">
        <v>117000</v>
      </c>
      <c r="I65" s="241">
        <v>0</v>
      </c>
      <c r="J65" s="241">
        <v>195700</v>
      </c>
      <c r="K65" s="241">
        <v>146000</v>
      </c>
      <c r="L65" s="241">
        <v>102000</v>
      </c>
      <c r="M65" s="241">
        <v>0</v>
      </c>
      <c r="N65" s="241">
        <v>49700</v>
      </c>
      <c r="O65" s="241">
        <v>49700</v>
      </c>
      <c r="P65" s="241">
        <v>5799800</v>
      </c>
    </row>
    <row r="66" spans="1:16" ht="34.5" customHeight="1" x14ac:dyDescent="0.2">
      <c r="A66" s="227" t="s">
        <v>230</v>
      </c>
      <c r="B66" s="228"/>
      <c r="C66" s="229"/>
      <c r="D66" s="230" t="s">
        <v>229</v>
      </c>
      <c r="E66" s="241">
        <v>5604100</v>
      </c>
      <c r="F66" s="231">
        <v>5604100</v>
      </c>
      <c r="G66" s="231">
        <v>3580600</v>
      </c>
      <c r="H66" s="231">
        <v>117000</v>
      </c>
      <c r="I66" s="231">
        <v>0</v>
      </c>
      <c r="J66" s="241">
        <v>195700</v>
      </c>
      <c r="K66" s="231">
        <v>146000</v>
      </c>
      <c r="L66" s="231">
        <v>102000</v>
      </c>
      <c r="M66" s="231">
        <v>0</v>
      </c>
      <c r="N66" s="231">
        <v>49700</v>
      </c>
      <c r="O66" s="231">
        <v>49700</v>
      </c>
      <c r="P66" s="241">
        <v>5799800</v>
      </c>
    </row>
    <row r="67" spans="1:16" ht="45.75" customHeight="1" x14ac:dyDescent="0.2">
      <c r="A67" s="227" t="s">
        <v>231</v>
      </c>
      <c r="B67" s="227" t="s">
        <v>175</v>
      </c>
      <c r="C67" s="232" t="s">
        <v>107</v>
      </c>
      <c r="D67" s="230" t="s">
        <v>176</v>
      </c>
      <c r="E67" s="241">
        <v>597000</v>
      </c>
      <c r="F67" s="231">
        <v>597000</v>
      </c>
      <c r="G67" s="231">
        <v>462500</v>
      </c>
      <c r="H67" s="231">
        <v>17000</v>
      </c>
      <c r="I67" s="231">
        <v>0</v>
      </c>
      <c r="J67" s="241">
        <v>0</v>
      </c>
      <c r="K67" s="231">
        <v>0</v>
      </c>
      <c r="L67" s="231">
        <v>0</v>
      </c>
      <c r="M67" s="231">
        <v>0</v>
      </c>
      <c r="N67" s="231">
        <v>0</v>
      </c>
      <c r="O67" s="231">
        <v>0</v>
      </c>
      <c r="P67" s="241">
        <v>597000</v>
      </c>
    </row>
    <row r="68" spans="1:16" ht="53.25" customHeight="1" x14ac:dyDescent="0.2">
      <c r="A68" s="227" t="s">
        <v>232</v>
      </c>
      <c r="B68" s="227" t="s">
        <v>233</v>
      </c>
      <c r="C68" s="229"/>
      <c r="D68" s="230" t="s">
        <v>234</v>
      </c>
      <c r="E68" s="241">
        <v>535000</v>
      </c>
      <c r="F68" s="231">
        <v>535000</v>
      </c>
      <c r="G68" s="231">
        <v>0</v>
      </c>
      <c r="H68" s="231">
        <v>0</v>
      </c>
      <c r="I68" s="231">
        <v>0</v>
      </c>
      <c r="J68" s="241">
        <v>0</v>
      </c>
      <c r="K68" s="231">
        <v>0</v>
      </c>
      <c r="L68" s="231">
        <v>0</v>
      </c>
      <c r="M68" s="231">
        <v>0</v>
      </c>
      <c r="N68" s="231">
        <v>0</v>
      </c>
      <c r="O68" s="231">
        <v>0</v>
      </c>
      <c r="P68" s="241">
        <v>535000</v>
      </c>
    </row>
    <row r="69" spans="1:16" ht="32.25" customHeight="1" x14ac:dyDescent="0.2">
      <c r="A69" s="233" t="s">
        <v>235</v>
      </c>
      <c r="B69" s="233" t="s">
        <v>236</v>
      </c>
      <c r="C69" s="234" t="s">
        <v>237</v>
      </c>
      <c r="D69" s="235" t="s">
        <v>238</v>
      </c>
      <c r="E69" s="242">
        <v>85000</v>
      </c>
      <c r="F69" s="236">
        <v>85000</v>
      </c>
      <c r="G69" s="236">
        <v>0</v>
      </c>
      <c r="H69" s="236">
        <v>0</v>
      </c>
      <c r="I69" s="236">
        <v>0</v>
      </c>
      <c r="J69" s="242">
        <v>0</v>
      </c>
      <c r="K69" s="236">
        <v>0</v>
      </c>
      <c r="L69" s="236">
        <v>0</v>
      </c>
      <c r="M69" s="236">
        <v>0</v>
      </c>
      <c r="N69" s="236">
        <v>0</v>
      </c>
      <c r="O69" s="236">
        <v>0</v>
      </c>
      <c r="P69" s="242">
        <v>85000</v>
      </c>
    </row>
    <row r="70" spans="1:16" ht="42.75" customHeight="1" x14ac:dyDescent="0.2">
      <c r="A70" s="233" t="s">
        <v>239</v>
      </c>
      <c r="B70" s="233" t="s">
        <v>240</v>
      </c>
      <c r="C70" s="234" t="s">
        <v>237</v>
      </c>
      <c r="D70" s="235" t="s">
        <v>241</v>
      </c>
      <c r="E70" s="242">
        <v>330000</v>
      </c>
      <c r="F70" s="236">
        <v>330000</v>
      </c>
      <c r="G70" s="236">
        <v>0</v>
      </c>
      <c r="H70" s="236">
        <v>0</v>
      </c>
      <c r="I70" s="236">
        <v>0</v>
      </c>
      <c r="J70" s="242">
        <v>0</v>
      </c>
      <c r="K70" s="236">
        <v>0</v>
      </c>
      <c r="L70" s="236">
        <v>0</v>
      </c>
      <c r="M70" s="236">
        <v>0</v>
      </c>
      <c r="N70" s="236">
        <v>0</v>
      </c>
      <c r="O70" s="236">
        <v>0</v>
      </c>
      <c r="P70" s="242">
        <v>330000</v>
      </c>
    </row>
    <row r="71" spans="1:16" ht="40.5" customHeight="1" x14ac:dyDescent="0.2">
      <c r="A71" s="233" t="s">
        <v>242</v>
      </c>
      <c r="B71" s="233" t="s">
        <v>243</v>
      </c>
      <c r="C71" s="234" t="s">
        <v>237</v>
      </c>
      <c r="D71" s="235" t="s">
        <v>244</v>
      </c>
      <c r="E71" s="242">
        <v>120000</v>
      </c>
      <c r="F71" s="236">
        <v>120000</v>
      </c>
      <c r="G71" s="236">
        <v>0</v>
      </c>
      <c r="H71" s="236">
        <v>0</v>
      </c>
      <c r="I71" s="236">
        <v>0</v>
      </c>
      <c r="J71" s="242">
        <v>0</v>
      </c>
      <c r="K71" s="236">
        <v>0</v>
      </c>
      <c r="L71" s="236">
        <v>0</v>
      </c>
      <c r="M71" s="236">
        <v>0</v>
      </c>
      <c r="N71" s="236">
        <v>0</v>
      </c>
      <c r="O71" s="236">
        <v>0</v>
      </c>
      <c r="P71" s="242">
        <v>120000</v>
      </c>
    </row>
    <row r="72" spans="1:16" ht="51.75" customHeight="1" x14ac:dyDescent="0.2">
      <c r="A72" s="227" t="s">
        <v>245</v>
      </c>
      <c r="B72" s="227" t="s">
        <v>246</v>
      </c>
      <c r="C72" s="229"/>
      <c r="D72" s="230" t="s">
        <v>247</v>
      </c>
      <c r="E72" s="241">
        <v>3059300</v>
      </c>
      <c r="F72" s="231">
        <v>3059300</v>
      </c>
      <c r="G72" s="231">
        <v>2412000</v>
      </c>
      <c r="H72" s="231">
        <v>46000</v>
      </c>
      <c r="I72" s="231">
        <v>0</v>
      </c>
      <c r="J72" s="241">
        <v>179200</v>
      </c>
      <c r="K72" s="231">
        <v>146000</v>
      </c>
      <c r="L72" s="231">
        <v>102000</v>
      </c>
      <c r="M72" s="231">
        <v>0</v>
      </c>
      <c r="N72" s="231">
        <v>33200</v>
      </c>
      <c r="O72" s="231">
        <v>33200</v>
      </c>
      <c r="P72" s="241">
        <v>3238500</v>
      </c>
    </row>
    <row r="73" spans="1:16" ht="52.5" customHeight="1" x14ac:dyDescent="0.2">
      <c r="A73" s="233" t="s">
        <v>248</v>
      </c>
      <c r="B73" s="233" t="s">
        <v>249</v>
      </c>
      <c r="C73" s="234" t="s">
        <v>182</v>
      </c>
      <c r="D73" s="235" t="s">
        <v>250</v>
      </c>
      <c r="E73" s="242">
        <v>3059300</v>
      </c>
      <c r="F73" s="236">
        <v>3059300</v>
      </c>
      <c r="G73" s="236">
        <v>2412000</v>
      </c>
      <c r="H73" s="236">
        <v>46000</v>
      </c>
      <c r="I73" s="236">
        <v>0</v>
      </c>
      <c r="J73" s="242">
        <v>179200</v>
      </c>
      <c r="K73" s="236">
        <v>146000</v>
      </c>
      <c r="L73" s="236">
        <v>102000</v>
      </c>
      <c r="M73" s="236">
        <v>0</v>
      </c>
      <c r="N73" s="236">
        <v>33200</v>
      </c>
      <c r="O73" s="236">
        <v>33200</v>
      </c>
      <c r="P73" s="242">
        <v>3238500</v>
      </c>
    </row>
    <row r="74" spans="1:16" ht="25.5" x14ac:dyDescent="0.2">
      <c r="A74" s="227" t="s">
        <v>251</v>
      </c>
      <c r="B74" s="227" t="s">
        <v>252</v>
      </c>
      <c r="C74" s="229"/>
      <c r="D74" s="230" t="s">
        <v>253</v>
      </c>
      <c r="E74" s="241">
        <v>617400</v>
      </c>
      <c r="F74" s="231">
        <v>617400</v>
      </c>
      <c r="G74" s="231">
        <v>443000</v>
      </c>
      <c r="H74" s="231">
        <v>38000</v>
      </c>
      <c r="I74" s="231">
        <v>0</v>
      </c>
      <c r="J74" s="241">
        <v>16500</v>
      </c>
      <c r="K74" s="231">
        <v>0</v>
      </c>
      <c r="L74" s="231">
        <v>0</v>
      </c>
      <c r="M74" s="231">
        <v>0</v>
      </c>
      <c r="N74" s="231">
        <v>16500</v>
      </c>
      <c r="O74" s="231">
        <v>16500</v>
      </c>
      <c r="P74" s="241">
        <v>633900</v>
      </c>
    </row>
    <row r="75" spans="1:16" ht="25.5" customHeight="1" x14ac:dyDescent="0.2">
      <c r="A75" s="233" t="s">
        <v>254</v>
      </c>
      <c r="B75" s="233" t="s">
        <v>255</v>
      </c>
      <c r="C75" s="234" t="s">
        <v>204</v>
      </c>
      <c r="D75" s="235" t="s">
        <v>256</v>
      </c>
      <c r="E75" s="242">
        <v>617400</v>
      </c>
      <c r="F75" s="236">
        <v>617400</v>
      </c>
      <c r="G75" s="236">
        <v>443000</v>
      </c>
      <c r="H75" s="236">
        <v>38000</v>
      </c>
      <c r="I75" s="236">
        <v>0</v>
      </c>
      <c r="J75" s="242">
        <v>16500</v>
      </c>
      <c r="K75" s="236">
        <v>0</v>
      </c>
      <c r="L75" s="236">
        <v>0</v>
      </c>
      <c r="M75" s="236">
        <v>0</v>
      </c>
      <c r="N75" s="236">
        <v>16500</v>
      </c>
      <c r="O75" s="236">
        <v>16500</v>
      </c>
      <c r="P75" s="242">
        <v>633900</v>
      </c>
    </row>
    <row r="76" spans="1:16" ht="75" customHeight="1" x14ac:dyDescent="0.2">
      <c r="A76" s="227" t="s">
        <v>257</v>
      </c>
      <c r="B76" s="227" t="s">
        <v>258</v>
      </c>
      <c r="C76" s="232" t="s">
        <v>178</v>
      </c>
      <c r="D76" s="230" t="s">
        <v>259</v>
      </c>
      <c r="E76" s="241">
        <v>0</v>
      </c>
      <c r="F76" s="231">
        <v>0</v>
      </c>
      <c r="G76" s="231">
        <v>0</v>
      </c>
      <c r="H76" s="231">
        <v>0</v>
      </c>
      <c r="I76" s="231">
        <v>0</v>
      </c>
      <c r="J76" s="24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41">
        <v>0</v>
      </c>
    </row>
    <row r="77" spans="1:16" ht="60.75" customHeight="1" x14ac:dyDescent="0.2">
      <c r="A77" s="227" t="s">
        <v>260</v>
      </c>
      <c r="B77" s="227" t="s">
        <v>261</v>
      </c>
      <c r="C77" s="232" t="s">
        <v>262</v>
      </c>
      <c r="D77" s="230" t="s">
        <v>263</v>
      </c>
      <c r="E77" s="241">
        <v>19000</v>
      </c>
      <c r="F77" s="231">
        <v>19000</v>
      </c>
      <c r="G77" s="231">
        <v>0</v>
      </c>
      <c r="H77" s="231">
        <v>0</v>
      </c>
      <c r="I77" s="231">
        <v>0</v>
      </c>
      <c r="J77" s="241">
        <v>0</v>
      </c>
      <c r="K77" s="231">
        <v>0</v>
      </c>
      <c r="L77" s="231">
        <v>0</v>
      </c>
      <c r="M77" s="231">
        <v>0</v>
      </c>
      <c r="N77" s="231">
        <v>0</v>
      </c>
      <c r="O77" s="231">
        <v>0</v>
      </c>
      <c r="P77" s="241">
        <v>19000</v>
      </c>
    </row>
    <row r="78" spans="1:16" ht="24" customHeight="1" x14ac:dyDescent="0.2">
      <c r="A78" s="227" t="s">
        <v>264</v>
      </c>
      <c r="B78" s="227" t="s">
        <v>265</v>
      </c>
      <c r="C78" s="229"/>
      <c r="D78" s="230" t="s">
        <v>266</v>
      </c>
      <c r="E78" s="241">
        <v>50000</v>
      </c>
      <c r="F78" s="231">
        <v>50000</v>
      </c>
      <c r="G78" s="231">
        <v>0</v>
      </c>
      <c r="H78" s="231">
        <v>0</v>
      </c>
      <c r="I78" s="231">
        <v>0</v>
      </c>
      <c r="J78" s="241">
        <v>0</v>
      </c>
      <c r="K78" s="231">
        <v>0</v>
      </c>
      <c r="L78" s="231">
        <v>0</v>
      </c>
      <c r="M78" s="231">
        <v>0</v>
      </c>
      <c r="N78" s="231">
        <v>0</v>
      </c>
      <c r="O78" s="231">
        <v>0</v>
      </c>
      <c r="P78" s="241">
        <v>50000</v>
      </c>
    </row>
    <row r="79" spans="1:16" ht="38.25" x14ac:dyDescent="0.2">
      <c r="A79" s="233" t="s">
        <v>267</v>
      </c>
      <c r="B79" s="233" t="s">
        <v>268</v>
      </c>
      <c r="C79" s="234" t="s">
        <v>269</v>
      </c>
      <c r="D79" s="235" t="s">
        <v>270</v>
      </c>
      <c r="E79" s="242">
        <v>50000</v>
      </c>
      <c r="F79" s="236">
        <v>50000</v>
      </c>
      <c r="G79" s="236">
        <v>0</v>
      </c>
      <c r="H79" s="236">
        <v>0</v>
      </c>
      <c r="I79" s="236">
        <v>0</v>
      </c>
      <c r="J79" s="242">
        <v>0</v>
      </c>
      <c r="K79" s="236">
        <v>0</v>
      </c>
      <c r="L79" s="236">
        <v>0</v>
      </c>
      <c r="M79" s="236">
        <v>0</v>
      </c>
      <c r="N79" s="236">
        <v>0</v>
      </c>
      <c r="O79" s="236">
        <v>0</v>
      </c>
      <c r="P79" s="242">
        <v>50000</v>
      </c>
    </row>
    <row r="80" spans="1:16" ht="28.5" customHeight="1" x14ac:dyDescent="0.2">
      <c r="A80" s="227" t="s">
        <v>271</v>
      </c>
      <c r="B80" s="227" t="s">
        <v>272</v>
      </c>
      <c r="C80" s="229"/>
      <c r="D80" s="230" t="s">
        <v>273</v>
      </c>
      <c r="E80" s="241">
        <v>726400</v>
      </c>
      <c r="F80" s="231">
        <v>726400</v>
      </c>
      <c r="G80" s="231">
        <v>263100</v>
      </c>
      <c r="H80" s="231">
        <v>16000</v>
      </c>
      <c r="I80" s="231">
        <v>0</v>
      </c>
      <c r="J80" s="24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41">
        <v>726400</v>
      </c>
    </row>
    <row r="81" spans="1:16" ht="27.75" customHeight="1" x14ac:dyDescent="0.2">
      <c r="A81" s="233" t="s">
        <v>274</v>
      </c>
      <c r="B81" s="233" t="s">
        <v>275</v>
      </c>
      <c r="C81" s="234" t="s">
        <v>186</v>
      </c>
      <c r="D81" s="235" t="s">
        <v>276</v>
      </c>
      <c r="E81" s="242">
        <v>356900</v>
      </c>
      <c r="F81" s="236">
        <v>356900</v>
      </c>
      <c r="G81" s="236">
        <v>263100</v>
      </c>
      <c r="H81" s="236">
        <v>16000</v>
      </c>
      <c r="I81" s="236">
        <v>0</v>
      </c>
      <c r="J81" s="242">
        <v>0</v>
      </c>
      <c r="K81" s="236">
        <v>0</v>
      </c>
      <c r="L81" s="236">
        <v>0</v>
      </c>
      <c r="M81" s="236">
        <v>0</v>
      </c>
      <c r="N81" s="236">
        <v>0</v>
      </c>
      <c r="O81" s="236">
        <v>0</v>
      </c>
      <c r="P81" s="242">
        <v>356900</v>
      </c>
    </row>
    <row r="82" spans="1:16" ht="30" customHeight="1" x14ac:dyDescent="0.2">
      <c r="A82" s="233" t="s">
        <v>277</v>
      </c>
      <c r="B82" s="233" t="s">
        <v>278</v>
      </c>
      <c r="C82" s="234" t="s">
        <v>186</v>
      </c>
      <c r="D82" s="235" t="s">
        <v>279</v>
      </c>
      <c r="E82" s="242">
        <v>369500</v>
      </c>
      <c r="F82" s="236">
        <v>369500</v>
      </c>
      <c r="G82" s="236">
        <v>0</v>
      </c>
      <c r="H82" s="236">
        <v>0</v>
      </c>
      <c r="I82" s="236">
        <v>0</v>
      </c>
      <c r="J82" s="242">
        <v>0</v>
      </c>
      <c r="K82" s="236">
        <v>0</v>
      </c>
      <c r="L82" s="236">
        <v>0</v>
      </c>
      <c r="M82" s="236">
        <v>0</v>
      </c>
      <c r="N82" s="236">
        <v>0</v>
      </c>
      <c r="O82" s="236">
        <v>0</v>
      </c>
      <c r="P82" s="242">
        <v>369500</v>
      </c>
    </row>
    <row r="83" spans="1:16" ht="22.5" customHeight="1" x14ac:dyDescent="0.2">
      <c r="A83" s="237" t="s">
        <v>280</v>
      </c>
      <c r="B83" s="238"/>
      <c r="C83" s="239"/>
      <c r="D83" s="240" t="s">
        <v>281</v>
      </c>
      <c r="E83" s="241">
        <v>8716700</v>
      </c>
      <c r="F83" s="241">
        <v>8716700</v>
      </c>
      <c r="G83" s="241">
        <v>6068200</v>
      </c>
      <c r="H83" s="241">
        <v>844600</v>
      </c>
      <c r="I83" s="241">
        <v>0</v>
      </c>
      <c r="J83" s="241">
        <v>317270</v>
      </c>
      <c r="K83" s="241">
        <v>194270</v>
      </c>
      <c r="L83" s="241">
        <v>57000</v>
      </c>
      <c r="M83" s="241">
        <v>20000</v>
      </c>
      <c r="N83" s="241">
        <v>123000</v>
      </c>
      <c r="O83" s="241">
        <v>123000</v>
      </c>
      <c r="P83" s="241">
        <v>9033970</v>
      </c>
    </row>
    <row r="84" spans="1:16" ht="24" customHeight="1" x14ac:dyDescent="0.2">
      <c r="A84" s="227" t="s">
        <v>282</v>
      </c>
      <c r="B84" s="228"/>
      <c r="C84" s="229"/>
      <c r="D84" s="230" t="s">
        <v>281</v>
      </c>
      <c r="E84" s="241">
        <v>8716700</v>
      </c>
      <c r="F84" s="231">
        <v>8716700</v>
      </c>
      <c r="G84" s="231">
        <v>6068200</v>
      </c>
      <c r="H84" s="231">
        <v>844600</v>
      </c>
      <c r="I84" s="231">
        <v>0</v>
      </c>
      <c r="J84" s="241">
        <v>317270</v>
      </c>
      <c r="K84" s="231">
        <v>194270</v>
      </c>
      <c r="L84" s="231">
        <v>57000</v>
      </c>
      <c r="M84" s="231">
        <v>20000</v>
      </c>
      <c r="N84" s="231">
        <v>123000</v>
      </c>
      <c r="O84" s="231">
        <v>123000</v>
      </c>
      <c r="P84" s="241">
        <v>9033970</v>
      </c>
    </row>
    <row r="85" spans="1:16" ht="36.75" customHeight="1" x14ac:dyDescent="0.2">
      <c r="A85" s="227" t="s">
        <v>283</v>
      </c>
      <c r="B85" s="227" t="s">
        <v>175</v>
      </c>
      <c r="C85" s="232" t="s">
        <v>107</v>
      </c>
      <c r="D85" s="230" t="s">
        <v>176</v>
      </c>
      <c r="E85" s="241">
        <v>504600</v>
      </c>
      <c r="F85" s="231">
        <v>504600</v>
      </c>
      <c r="G85" s="231">
        <v>393000</v>
      </c>
      <c r="H85" s="231">
        <v>8600</v>
      </c>
      <c r="I85" s="231">
        <v>0</v>
      </c>
      <c r="J85" s="241">
        <v>0</v>
      </c>
      <c r="K85" s="231">
        <v>0</v>
      </c>
      <c r="L85" s="231">
        <v>0</v>
      </c>
      <c r="M85" s="231">
        <v>0</v>
      </c>
      <c r="N85" s="231">
        <v>0</v>
      </c>
      <c r="O85" s="231">
        <v>0</v>
      </c>
      <c r="P85" s="241">
        <v>504600</v>
      </c>
    </row>
    <row r="86" spans="1:16" ht="51.75" customHeight="1" x14ac:dyDescent="0.2">
      <c r="A86" s="227" t="s">
        <v>284</v>
      </c>
      <c r="B86" s="227" t="s">
        <v>285</v>
      </c>
      <c r="C86" s="232" t="s">
        <v>187</v>
      </c>
      <c r="D86" s="230" t="s">
        <v>286</v>
      </c>
      <c r="E86" s="241">
        <v>3194100</v>
      </c>
      <c r="F86" s="231">
        <v>3194100</v>
      </c>
      <c r="G86" s="231">
        <v>2449000</v>
      </c>
      <c r="H86" s="231">
        <v>195000</v>
      </c>
      <c r="I86" s="231">
        <v>0</v>
      </c>
      <c r="J86" s="241">
        <v>140000</v>
      </c>
      <c r="K86" s="231">
        <v>140000</v>
      </c>
      <c r="L86" s="231">
        <v>57000</v>
      </c>
      <c r="M86" s="231">
        <v>20000</v>
      </c>
      <c r="N86" s="231">
        <v>0</v>
      </c>
      <c r="O86" s="231">
        <v>0</v>
      </c>
      <c r="P86" s="241">
        <v>3334100</v>
      </c>
    </row>
    <row r="87" spans="1:16" ht="23.25" customHeight="1" x14ac:dyDescent="0.2">
      <c r="A87" s="227" t="s">
        <v>287</v>
      </c>
      <c r="B87" s="227" t="s">
        <v>288</v>
      </c>
      <c r="C87" s="232" t="s">
        <v>289</v>
      </c>
      <c r="D87" s="230" t="s">
        <v>290</v>
      </c>
      <c r="E87" s="241">
        <v>1345000</v>
      </c>
      <c r="F87" s="231">
        <v>1345000</v>
      </c>
      <c r="G87" s="231">
        <v>911000</v>
      </c>
      <c r="H87" s="231">
        <v>165000</v>
      </c>
      <c r="I87" s="231">
        <v>0</v>
      </c>
      <c r="J87" s="241">
        <v>91400</v>
      </c>
      <c r="K87" s="231">
        <v>3400</v>
      </c>
      <c r="L87" s="231">
        <v>0</v>
      </c>
      <c r="M87" s="231">
        <v>0</v>
      </c>
      <c r="N87" s="231">
        <v>88000</v>
      </c>
      <c r="O87" s="231">
        <v>88000</v>
      </c>
      <c r="P87" s="241">
        <v>1436400</v>
      </c>
    </row>
    <row r="88" spans="1:16" ht="21.75" customHeight="1" x14ac:dyDescent="0.2">
      <c r="A88" s="227" t="s">
        <v>291</v>
      </c>
      <c r="B88" s="227" t="s">
        <v>292</v>
      </c>
      <c r="C88" s="232" t="s">
        <v>289</v>
      </c>
      <c r="D88" s="230" t="s">
        <v>293</v>
      </c>
      <c r="E88" s="241">
        <v>89000</v>
      </c>
      <c r="F88" s="231">
        <v>89000</v>
      </c>
      <c r="G88" s="231">
        <v>74800</v>
      </c>
      <c r="H88" s="231">
        <v>0</v>
      </c>
      <c r="I88" s="231">
        <v>0</v>
      </c>
      <c r="J88" s="24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41">
        <v>89000</v>
      </c>
    </row>
    <row r="89" spans="1:16" ht="39.75" customHeight="1" x14ac:dyDescent="0.2">
      <c r="A89" s="227" t="s">
        <v>294</v>
      </c>
      <c r="B89" s="227" t="s">
        <v>295</v>
      </c>
      <c r="C89" s="232" t="s">
        <v>296</v>
      </c>
      <c r="D89" s="230" t="s">
        <v>297</v>
      </c>
      <c r="E89" s="241">
        <v>3128600</v>
      </c>
      <c r="F89" s="231">
        <v>3128600</v>
      </c>
      <c r="G89" s="231">
        <v>2059000</v>
      </c>
      <c r="H89" s="231">
        <v>476000</v>
      </c>
      <c r="I89" s="231">
        <v>0</v>
      </c>
      <c r="J89" s="241">
        <v>85870</v>
      </c>
      <c r="K89" s="231">
        <v>50870</v>
      </c>
      <c r="L89" s="231">
        <v>0</v>
      </c>
      <c r="M89" s="231">
        <v>0</v>
      </c>
      <c r="N89" s="231">
        <v>35000</v>
      </c>
      <c r="O89" s="231">
        <v>35000</v>
      </c>
      <c r="P89" s="241">
        <v>3214470</v>
      </c>
    </row>
    <row r="90" spans="1:16" ht="30" customHeight="1" x14ac:dyDescent="0.2">
      <c r="A90" s="227" t="s">
        <v>298</v>
      </c>
      <c r="B90" s="227" t="s">
        <v>299</v>
      </c>
      <c r="C90" s="229"/>
      <c r="D90" s="230" t="s">
        <v>300</v>
      </c>
      <c r="E90" s="241">
        <v>455400</v>
      </c>
      <c r="F90" s="231">
        <v>455400</v>
      </c>
      <c r="G90" s="231">
        <v>181400</v>
      </c>
      <c r="H90" s="231">
        <v>0</v>
      </c>
      <c r="I90" s="231">
        <v>0</v>
      </c>
      <c r="J90" s="241">
        <v>0</v>
      </c>
      <c r="K90" s="231">
        <v>0</v>
      </c>
      <c r="L90" s="231">
        <v>0</v>
      </c>
      <c r="M90" s="231">
        <v>0</v>
      </c>
      <c r="N90" s="231">
        <v>0</v>
      </c>
      <c r="O90" s="231">
        <v>0</v>
      </c>
      <c r="P90" s="241">
        <v>455400</v>
      </c>
    </row>
    <row r="91" spans="1:16" ht="26.25" customHeight="1" x14ac:dyDescent="0.2">
      <c r="A91" s="233" t="s">
        <v>301</v>
      </c>
      <c r="B91" s="233" t="s">
        <v>302</v>
      </c>
      <c r="C91" s="234" t="s">
        <v>303</v>
      </c>
      <c r="D91" s="235" t="s">
        <v>304</v>
      </c>
      <c r="E91" s="242">
        <v>245400</v>
      </c>
      <c r="F91" s="236">
        <v>245400</v>
      </c>
      <c r="G91" s="236">
        <v>181400</v>
      </c>
      <c r="H91" s="236">
        <v>0</v>
      </c>
      <c r="I91" s="236">
        <v>0</v>
      </c>
      <c r="J91" s="242">
        <v>0</v>
      </c>
      <c r="K91" s="236">
        <v>0</v>
      </c>
      <c r="L91" s="236">
        <v>0</v>
      </c>
      <c r="M91" s="236">
        <v>0</v>
      </c>
      <c r="N91" s="236">
        <v>0</v>
      </c>
      <c r="O91" s="236">
        <v>0</v>
      </c>
      <c r="P91" s="242">
        <v>245400</v>
      </c>
    </row>
    <row r="92" spans="1:16" ht="23.25" customHeight="1" x14ac:dyDescent="0.2">
      <c r="A92" s="233" t="s">
        <v>305</v>
      </c>
      <c r="B92" s="233" t="s">
        <v>306</v>
      </c>
      <c r="C92" s="234" t="s">
        <v>303</v>
      </c>
      <c r="D92" s="235" t="s">
        <v>307</v>
      </c>
      <c r="E92" s="242">
        <v>210000</v>
      </c>
      <c r="F92" s="236">
        <v>210000</v>
      </c>
      <c r="G92" s="236">
        <v>0</v>
      </c>
      <c r="H92" s="236">
        <v>0</v>
      </c>
      <c r="I92" s="236">
        <v>0</v>
      </c>
      <c r="J92" s="242">
        <v>0</v>
      </c>
      <c r="K92" s="236">
        <v>0</v>
      </c>
      <c r="L92" s="236">
        <v>0</v>
      </c>
      <c r="M92" s="236">
        <v>0</v>
      </c>
      <c r="N92" s="236">
        <v>0</v>
      </c>
      <c r="O92" s="236">
        <v>0</v>
      </c>
      <c r="P92" s="242">
        <v>210000</v>
      </c>
    </row>
    <row r="93" spans="1:16" ht="27.75" customHeight="1" x14ac:dyDescent="0.2">
      <c r="A93" s="237" t="s">
        <v>308</v>
      </c>
      <c r="B93" s="238"/>
      <c r="C93" s="239"/>
      <c r="D93" s="240" t="s">
        <v>309</v>
      </c>
      <c r="E93" s="241">
        <v>22204042</v>
      </c>
      <c r="F93" s="241">
        <v>17854042</v>
      </c>
      <c r="G93" s="241">
        <v>857900</v>
      </c>
      <c r="H93" s="241">
        <v>23100</v>
      </c>
      <c r="I93" s="241">
        <v>4132000</v>
      </c>
      <c r="J93" s="241">
        <v>10000</v>
      </c>
      <c r="K93" s="241">
        <v>0</v>
      </c>
      <c r="L93" s="241">
        <v>0</v>
      </c>
      <c r="M93" s="241">
        <v>0</v>
      </c>
      <c r="N93" s="241">
        <v>10000</v>
      </c>
      <c r="O93" s="241">
        <v>10000</v>
      </c>
      <c r="P93" s="241">
        <v>22214042</v>
      </c>
    </row>
    <row r="94" spans="1:16" ht="19.5" customHeight="1" x14ac:dyDescent="0.2">
      <c r="A94" s="227" t="s">
        <v>310</v>
      </c>
      <c r="B94" s="228"/>
      <c r="C94" s="229"/>
      <c r="D94" s="230" t="s">
        <v>311</v>
      </c>
      <c r="E94" s="241">
        <v>22204042</v>
      </c>
      <c r="F94" s="231">
        <v>17854042</v>
      </c>
      <c r="G94" s="231">
        <v>857900</v>
      </c>
      <c r="H94" s="231">
        <v>23100</v>
      </c>
      <c r="I94" s="231">
        <v>4132000</v>
      </c>
      <c r="J94" s="241">
        <v>10000</v>
      </c>
      <c r="K94" s="231">
        <v>0</v>
      </c>
      <c r="L94" s="231">
        <v>0</v>
      </c>
      <c r="M94" s="231">
        <v>0</v>
      </c>
      <c r="N94" s="231">
        <v>10000</v>
      </c>
      <c r="O94" s="231">
        <v>10000</v>
      </c>
      <c r="P94" s="241">
        <v>22214042</v>
      </c>
    </row>
    <row r="95" spans="1:16" ht="48" customHeight="1" x14ac:dyDescent="0.2">
      <c r="A95" s="227" t="s">
        <v>312</v>
      </c>
      <c r="B95" s="227" t="s">
        <v>175</v>
      </c>
      <c r="C95" s="232" t="s">
        <v>107</v>
      </c>
      <c r="D95" s="230" t="s">
        <v>176</v>
      </c>
      <c r="E95" s="241">
        <v>1097700</v>
      </c>
      <c r="F95" s="231">
        <v>1097700</v>
      </c>
      <c r="G95" s="231">
        <v>857900</v>
      </c>
      <c r="H95" s="231">
        <v>23100</v>
      </c>
      <c r="I95" s="231">
        <v>0</v>
      </c>
      <c r="J95" s="241">
        <v>10000</v>
      </c>
      <c r="K95" s="231">
        <v>0</v>
      </c>
      <c r="L95" s="231">
        <v>0</v>
      </c>
      <c r="M95" s="231">
        <v>0</v>
      </c>
      <c r="N95" s="231">
        <v>10000</v>
      </c>
      <c r="O95" s="231">
        <v>10000</v>
      </c>
      <c r="P95" s="241">
        <v>1107700</v>
      </c>
    </row>
    <row r="96" spans="1:16" ht="29.25" customHeight="1" x14ac:dyDescent="0.2">
      <c r="A96" s="227" t="s">
        <v>313</v>
      </c>
      <c r="B96" s="227" t="s">
        <v>314</v>
      </c>
      <c r="C96" s="232" t="s">
        <v>111</v>
      </c>
      <c r="D96" s="230" t="s">
        <v>315</v>
      </c>
      <c r="E96" s="241">
        <v>218000</v>
      </c>
      <c r="F96" s="231">
        <v>0</v>
      </c>
      <c r="G96" s="231">
        <v>0</v>
      </c>
      <c r="H96" s="231">
        <v>0</v>
      </c>
      <c r="I96" s="231">
        <v>0</v>
      </c>
      <c r="J96" s="24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0</v>
      </c>
      <c r="P96" s="241">
        <v>218000</v>
      </c>
    </row>
    <row r="97" spans="1:16" ht="38.25" customHeight="1" x14ac:dyDescent="0.2">
      <c r="A97" s="227" t="s">
        <v>316</v>
      </c>
      <c r="B97" s="227" t="s">
        <v>317</v>
      </c>
      <c r="C97" s="232" t="s">
        <v>110</v>
      </c>
      <c r="D97" s="230" t="s">
        <v>318</v>
      </c>
      <c r="E97" s="241">
        <v>15249500</v>
      </c>
      <c r="F97" s="231">
        <v>15249500</v>
      </c>
      <c r="G97" s="231">
        <v>0</v>
      </c>
      <c r="H97" s="231">
        <v>0</v>
      </c>
      <c r="I97" s="231">
        <v>0</v>
      </c>
      <c r="J97" s="241">
        <v>0</v>
      </c>
      <c r="K97" s="231">
        <v>0</v>
      </c>
      <c r="L97" s="231">
        <v>0</v>
      </c>
      <c r="M97" s="231">
        <v>0</v>
      </c>
      <c r="N97" s="231">
        <v>0</v>
      </c>
      <c r="O97" s="231">
        <v>0</v>
      </c>
      <c r="P97" s="241">
        <v>15249500</v>
      </c>
    </row>
    <row r="98" spans="1:16" ht="24.75" customHeight="1" x14ac:dyDescent="0.2">
      <c r="A98" s="227" t="s">
        <v>319</v>
      </c>
      <c r="B98" s="227" t="s">
        <v>320</v>
      </c>
      <c r="C98" s="232" t="s">
        <v>110</v>
      </c>
      <c r="D98" s="230" t="s">
        <v>69</v>
      </c>
      <c r="E98" s="241">
        <v>5638842</v>
      </c>
      <c r="F98" s="231">
        <v>1506842</v>
      </c>
      <c r="G98" s="231">
        <v>0</v>
      </c>
      <c r="H98" s="231">
        <v>0</v>
      </c>
      <c r="I98" s="231">
        <v>4132000</v>
      </c>
      <c r="J98" s="241">
        <v>0</v>
      </c>
      <c r="K98" s="231">
        <v>0</v>
      </c>
      <c r="L98" s="231">
        <v>0</v>
      </c>
      <c r="M98" s="231">
        <v>0</v>
      </c>
      <c r="N98" s="231">
        <v>0</v>
      </c>
      <c r="O98" s="231">
        <v>0</v>
      </c>
      <c r="P98" s="241">
        <v>5638842</v>
      </c>
    </row>
    <row r="99" spans="1:16" ht="25.5" customHeight="1" x14ac:dyDescent="0.2">
      <c r="A99" s="238"/>
      <c r="B99" s="237" t="s">
        <v>321</v>
      </c>
      <c r="C99" s="239"/>
      <c r="D99" s="240" t="s">
        <v>4</v>
      </c>
      <c r="E99" s="241">
        <v>120208911</v>
      </c>
      <c r="F99" s="241">
        <v>112558911</v>
      </c>
      <c r="G99" s="241">
        <v>65368494</v>
      </c>
      <c r="H99" s="241">
        <v>7034994</v>
      </c>
      <c r="I99" s="241">
        <v>7432000</v>
      </c>
      <c r="J99" s="241">
        <v>16049002</v>
      </c>
      <c r="K99" s="241">
        <v>1969237</v>
      </c>
      <c r="L99" s="241">
        <v>159000</v>
      </c>
      <c r="M99" s="241">
        <v>20000</v>
      </c>
      <c r="N99" s="241">
        <v>14079765</v>
      </c>
      <c r="O99" s="241">
        <v>14079765</v>
      </c>
      <c r="P99" s="241">
        <v>136257913</v>
      </c>
    </row>
    <row r="101" spans="1:16" ht="15" x14ac:dyDescent="0.25">
      <c r="D101" s="199"/>
      <c r="E101" s="199"/>
      <c r="F101" s="199"/>
      <c r="G101" s="199"/>
      <c r="H101" s="199"/>
    </row>
    <row r="102" spans="1:16" ht="15" x14ac:dyDescent="0.25">
      <c r="D102" s="197" t="s">
        <v>72</v>
      </c>
      <c r="E102" s="199"/>
      <c r="F102" s="199"/>
      <c r="G102" s="197" t="s">
        <v>73</v>
      </c>
      <c r="H102" s="199"/>
    </row>
  </sheetData>
  <mergeCells count="23">
    <mergeCell ref="L9:M9"/>
    <mergeCell ref="N9:N11"/>
    <mergeCell ref="G10:G11"/>
    <mergeCell ref="H10:H11"/>
    <mergeCell ref="L10:L11"/>
    <mergeCell ref="M10:M11"/>
    <mergeCell ref="K9:K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O10:O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topLeftCell="A4" zoomScale="65" zoomScaleNormal="75" zoomScaleSheetLayoutView="75" workbookViewId="0">
      <selection activeCell="N8" sqref="N8:N11"/>
    </sheetView>
  </sheetViews>
  <sheetFormatPr defaultColWidth="8.85546875" defaultRowHeight="12.75" x14ac:dyDescent="0.2"/>
  <cols>
    <col min="1" max="1" width="0.140625" style="246" customWidth="1"/>
    <col min="2" max="2" width="4.7109375" style="246" hidden="1" customWidth="1"/>
    <col min="3" max="3" width="2.7109375" style="246" hidden="1" customWidth="1"/>
    <col min="4" max="4" width="15" style="246" customWidth="1"/>
    <col min="5" max="5" width="11.85546875" style="246" customWidth="1"/>
    <col min="6" max="6" width="13.85546875" style="246" customWidth="1"/>
    <col min="7" max="7" width="12.140625" style="246" hidden="1" customWidth="1"/>
    <col min="8" max="8" width="10.5703125" style="246" hidden="1" customWidth="1"/>
    <col min="9" max="9" width="11.140625" style="246" hidden="1" customWidth="1"/>
    <col min="10" max="10" width="13" style="246" hidden="1" customWidth="1"/>
    <col min="11" max="11" width="2.42578125" style="246" hidden="1" customWidth="1"/>
    <col min="12" max="13" width="15.140625" style="246" customWidth="1"/>
    <col min="14" max="14" width="12.85546875" style="246" customWidth="1"/>
    <col min="15" max="15" width="15.28515625" style="246" customWidth="1"/>
    <col min="16" max="16" width="11.140625" style="246" customWidth="1"/>
    <col min="17" max="17" width="14.42578125" style="246" customWidth="1"/>
    <col min="18" max="18" width="16.140625" style="246" customWidth="1"/>
    <col min="19" max="20" width="12" style="246" customWidth="1"/>
    <col min="21" max="21" width="14.85546875" style="246" customWidth="1"/>
    <col min="22" max="22" width="14" style="246" customWidth="1"/>
    <col min="23" max="23" width="20.5703125" style="246" customWidth="1"/>
    <col min="24" max="24" width="24.85546875" style="246" customWidth="1"/>
    <col min="25" max="25" width="17.7109375" style="246" customWidth="1"/>
    <col min="26" max="26" width="20.140625" style="246" customWidth="1"/>
    <col min="27" max="16384" width="8.85546875" style="246"/>
  </cols>
  <sheetData>
    <row r="1" spans="1:42" ht="87" customHeight="1" x14ac:dyDescent="0.3">
      <c r="A1" s="246" t="s">
        <v>321</v>
      </c>
      <c r="D1" s="247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315" t="s">
        <v>470</v>
      </c>
      <c r="X1" s="315"/>
      <c r="Y1" s="315"/>
      <c r="Z1" s="315"/>
      <c r="AA1" s="249"/>
    </row>
    <row r="2" spans="1:42" ht="87" customHeight="1" x14ac:dyDescent="0.3">
      <c r="D2" s="316"/>
      <c r="E2" s="317"/>
      <c r="F2" s="317"/>
      <c r="G2" s="317"/>
      <c r="H2" s="317"/>
      <c r="I2" s="317"/>
      <c r="J2" s="317"/>
      <c r="K2" s="317"/>
      <c r="L2" s="317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50"/>
      <c r="X2" s="250" t="s">
        <v>402</v>
      </c>
      <c r="Y2" s="250"/>
      <c r="Z2" s="250"/>
      <c r="AA2" s="249"/>
    </row>
    <row r="3" spans="1:42" ht="23.25" customHeight="1" x14ac:dyDescent="0.2">
      <c r="G3" s="251"/>
    </row>
    <row r="4" spans="1:42" s="252" customFormat="1" ht="28.5" customHeight="1" x14ac:dyDescent="0.4">
      <c r="A4" s="318" t="s">
        <v>446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</row>
    <row r="5" spans="1:42" ht="12.75" customHeight="1" x14ac:dyDescent="0.2">
      <c r="A5" s="253"/>
      <c r="B5" s="253"/>
      <c r="E5" s="254"/>
      <c r="F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</row>
    <row r="6" spans="1:42" s="247" customFormat="1" ht="15" customHeight="1" x14ac:dyDescent="0.3">
      <c r="A6" s="319" t="s">
        <v>447</v>
      </c>
      <c r="B6" s="320"/>
      <c r="C6" s="321"/>
      <c r="D6" s="328" t="s">
        <v>448</v>
      </c>
      <c r="E6" s="331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3"/>
      <c r="X6" s="334" t="s">
        <v>449</v>
      </c>
      <c r="Y6" s="334" t="s">
        <v>450</v>
      </c>
      <c r="Z6" s="334" t="s">
        <v>451</v>
      </c>
      <c r="AA6" s="255"/>
    </row>
    <row r="7" spans="1:42" s="247" customFormat="1" ht="20.45" customHeight="1" x14ac:dyDescent="0.3">
      <c r="A7" s="322"/>
      <c r="B7" s="323"/>
      <c r="C7" s="324"/>
      <c r="D7" s="329"/>
      <c r="E7" s="335" t="s">
        <v>452</v>
      </c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7"/>
      <c r="X7" s="334"/>
      <c r="Y7" s="334"/>
      <c r="Z7" s="334"/>
      <c r="AA7" s="255"/>
    </row>
    <row r="8" spans="1:42" ht="13.5" customHeight="1" x14ac:dyDescent="0.2">
      <c r="A8" s="322"/>
      <c r="B8" s="323"/>
      <c r="C8" s="324"/>
      <c r="D8" s="329"/>
      <c r="E8" s="314" t="s">
        <v>471</v>
      </c>
      <c r="F8" s="314" t="s">
        <v>472</v>
      </c>
      <c r="G8" s="334"/>
      <c r="H8" s="334">
        <v>0</v>
      </c>
      <c r="I8" s="307">
        <v>0</v>
      </c>
      <c r="J8" s="307"/>
      <c r="K8" s="307"/>
      <c r="L8" s="307" t="s">
        <v>453</v>
      </c>
      <c r="M8" s="314" t="s">
        <v>454</v>
      </c>
      <c r="N8" s="307" t="s">
        <v>455</v>
      </c>
      <c r="O8" s="307" t="s">
        <v>456</v>
      </c>
      <c r="P8" s="307" t="s">
        <v>457</v>
      </c>
      <c r="Q8" s="307" t="s">
        <v>458</v>
      </c>
      <c r="R8" s="307" t="s">
        <v>459</v>
      </c>
      <c r="S8" s="307" t="s">
        <v>460</v>
      </c>
      <c r="T8" s="307" t="s">
        <v>461</v>
      </c>
      <c r="U8" s="307" t="s">
        <v>462</v>
      </c>
      <c r="V8" s="307" t="s">
        <v>463</v>
      </c>
      <c r="W8" s="307" t="s">
        <v>322</v>
      </c>
      <c r="X8" s="334"/>
      <c r="Y8" s="334"/>
      <c r="Z8" s="334"/>
    </row>
    <row r="9" spans="1:42" ht="12" customHeight="1" x14ac:dyDescent="0.2">
      <c r="A9" s="322"/>
      <c r="B9" s="323"/>
      <c r="C9" s="324"/>
      <c r="D9" s="329"/>
      <c r="E9" s="314"/>
      <c r="F9" s="314"/>
      <c r="G9" s="334"/>
      <c r="H9" s="334"/>
      <c r="I9" s="312"/>
      <c r="J9" s="312"/>
      <c r="K9" s="308"/>
      <c r="L9" s="312"/>
      <c r="M9" s="314"/>
      <c r="N9" s="312"/>
      <c r="O9" s="312"/>
      <c r="P9" s="312"/>
      <c r="Q9" s="312"/>
      <c r="R9" s="310"/>
      <c r="S9" s="312"/>
      <c r="T9" s="310"/>
      <c r="U9" s="310"/>
      <c r="V9" s="310"/>
      <c r="W9" s="312"/>
      <c r="X9" s="334"/>
      <c r="Y9" s="334"/>
      <c r="Z9" s="334"/>
    </row>
    <row r="10" spans="1:42" ht="15.75" customHeight="1" x14ac:dyDescent="0.2">
      <c r="A10" s="322"/>
      <c r="B10" s="323"/>
      <c r="C10" s="324"/>
      <c r="D10" s="329"/>
      <c r="E10" s="314"/>
      <c r="F10" s="314"/>
      <c r="G10" s="334"/>
      <c r="H10" s="334"/>
      <c r="I10" s="312"/>
      <c r="J10" s="312"/>
      <c r="K10" s="308"/>
      <c r="L10" s="312"/>
      <c r="M10" s="314"/>
      <c r="N10" s="312"/>
      <c r="O10" s="312"/>
      <c r="P10" s="312"/>
      <c r="Q10" s="312"/>
      <c r="R10" s="310"/>
      <c r="S10" s="312"/>
      <c r="T10" s="310"/>
      <c r="U10" s="310"/>
      <c r="V10" s="310"/>
      <c r="W10" s="312"/>
      <c r="X10" s="334"/>
      <c r="Y10" s="334"/>
      <c r="Z10" s="334"/>
    </row>
    <row r="11" spans="1:42" s="256" customFormat="1" ht="369" customHeight="1" x14ac:dyDescent="0.2">
      <c r="A11" s="325"/>
      <c r="B11" s="326"/>
      <c r="C11" s="327"/>
      <c r="D11" s="330"/>
      <c r="E11" s="314"/>
      <c r="F11" s="314"/>
      <c r="G11" s="334"/>
      <c r="H11" s="334"/>
      <c r="I11" s="313"/>
      <c r="J11" s="313"/>
      <c r="K11" s="309"/>
      <c r="L11" s="313"/>
      <c r="M11" s="314"/>
      <c r="N11" s="313"/>
      <c r="O11" s="313"/>
      <c r="P11" s="313"/>
      <c r="Q11" s="313"/>
      <c r="R11" s="311"/>
      <c r="S11" s="313"/>
      <c r="T11" s="311"/>
      <c r="U11" s="311"/>
      <c r="V11" s="311"/>
      <c r="W11" s="313"/>
      <c r="X11" s="334"/>
      <c r="Y11" s="334"/>
      <c r="Z11" s="334"/>
    </row>
    <row r="12" spans="1:42" ht="15" customHeight="1" x14ac:dyDescent="0.2">
      <c r="A12" s="299"/>
      <c r="B12" s="300"/>
      <c r="C12" s="301"/>
      <c r="D12" s="257" t="s">
        <v>464</v>
      </c>
      <c r="E12" s="258">
        <v>3220</v>
      </c>
      <c r="F12" s="258">
        <v>3220</v>
      </c>
      <c r="G12" s="258">
        <v>1170</v>
      </c>
      <c r="H12" s="258">
        <v>1190</v>
      </c>
      <c r="I12" s="258">
        <v>5031</v>
      </c>
      <c r="J12" s="258">
        <v>4060</v>
      </c>
      <c r="K12" s="258"/>
      <c r="L12" s="258">
        <v>2620</v>
      </c>
      <c r="M12" s="258">
        <v>2620</v>
      </c>
      <c r="N12" s="258">
        <v>2620</v>
      </c>
      <c r="O12" s="258">
        <v>2620</v>
      </c>
      <c r="P12" s="258">
        <v>2620</v>
      </c>
      <c r="Q12" s="258">
        <v>3220</v>
      </c>
      <c r="R12" s="258">
        <v>2620</v>
      </c>
      <c r="S12" s="258">
        <v>3220</v>
      </c>
      <c r="T12" s="258">
        <v>3220</v>
      </c>
      <c r="U12" s="258">
        <v>3220</v>
      </c>
      <c r="V12" s="258">
        <v>2620</v>
      </c>
      <c r="W12" s="258"/>
      <c r="X12" s="258">
        <v>2620</v>
      </c>
      <c r="Y12" s="259"/>
      <c r="Z12" s="258"/>
    </row>
    <row r="13" spans="1:42" s="265" customFormat="1" ht="68.25" customHeight="1" x14ac:dyDescent="0.25">
      <c r="A13" s="302" t="s">
        <v>465</v>
      </c>
      <c r="B13" s="302">
        <v>17</v>
      </c>
      <c r="C13" s="302" t="s">
        <v>466</v>
      </c>
      <c r="D13" s="260" t="s">
        <v>467</v>
      </c>
      <c r="E13" s="261"/>
      <c r="F13" s="261"/>
      <c r="G13" s="261"/>
      <c r="H13" s="261"/>
      <c r="I13" s="261"/>
      <c r="J13" s="261"/>
      <c r="K13" s="261"/>
      <c r="L13" s="261">
        <v>178004</v>
      </c>
      <c r="M13" s="261">
        <v>350000</v>
      </c>
      <c r="N13" s="261">
        <v>550000</v>
      </c>
      <c r="O13" s="261"/>
      <c r="P13" s="261">
        <v>3188</v>
      </c>
      <c r="Q13" s="261"/>
      <c r="R13" s="261">
        <v>52650</v>
      </c>
      <c r="S13" s="261">
        <v>50000</v>
      </c>
      <c r="T13" s="261">
        <v>350000</v>
      </c>
      <c r="U13" s="261">
        <v>100000</v>
      </c>
      <c r="V13" s="261">
        <v>25000</v>
      </c>
      <c r="W13" s="261">
        <f>SUM(E13:V13)</f>
        <v>1658842</v>
      </c>
      <c r="X13" s="261">
        <v>15249500</v>
      </c>
      <c r="Y13" s="262"/>
      <c r="Z13" s="263">
        <f>W13+X13</f>
        <v>16908342</v>
      </c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</row>
    <row r="14" spans="1:42" s="265" customFormat="1" ht="52.5" customHeight="1" x14ac:dyDescent="0.25">
      <c r="A14" s="266"/>
      <c r="B14" s="266"/>
      <c r="C14" s="266"/>
      <c r="D14" s="260" t="s">
        <v>468</v>
      </c>
      <c r="E14" s="261">
        <v>300000</v>
      </c>
      <c r="F14" s="261">
        <v>1300000</v>
      </c>
      <c r="G14" s="261"/>
      <c r="H14" s="261"/>
      <c r="I14" s="261"/>
      <c r="J14" s="261"/>
      <c r="K14" s="261"/>
      <c r="L14" s="261"/>
      <c r="M14" s="261"/>
      <c r="N14" s="261"/>
      <c r="O14" s="261">
        <v>348000</v>
      </c>
      <c r="P14" s="261"/>
      <c r="Q14" s="261">
        <v>2032000</v>
      </c>
      <c r="R14" s="261"/>
      <c r="S14" s="261"/>
      <c r="T14" s="261"/>
      <c r="U14" s="261"/>
      <c r="V14" s="261"/>
      <c r="W14" s="261">
        <f>SUM(E14:V14)</f>
        <v>3980000</v>
      </c>
      <c r="X14" s="261"/>
      <c r="Y14" s="262"/>
      <c r="Z14" s="263">
        <f>W14</f>
        <v>3980000</v>
      </c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</row>
    <row r="15" spans="1:42" s="265" customFormat="1" ht="52.5" customHeight="1" x14ac:dyDescent="0.25">
      <c r="A15" s="266"/>
      <c r="B15" s="266"/>
      <c r="C15" s="266"/>
      <c r="D15" s="260" t="s">
        <v>469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>
        <v>0</v>
      </c>
      <c r="X15" s="261"/>
      <c r="Y15" s="262"/>
      <c r="Z15" s="263">
        <f t="shared" ref="Z15" si="0">SUM(X15:Y15)</f>
        <v>0</v>
      </c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</row>
    <row r="16" spans="1:42" s="265" customFormat="1" ht="47.25" customHeight="1" x14ac:dyDescent="0.25">
      <c r="A16" s="303"/>
      <c r="B16" s="303"/>
      <c r="C16" s="303"/>
      <c r="D16" s="267" t="s">
        <v>4</v>
      </c>
      <c r="E16" s="263">
        <v>300000</v>
      </c>
      <c r="F16" s="263">
        <v>1300000</v>
      </c>
      <c r="G16" s="268">
        <f t="shared" ref="G16:J16" si="1">G13</f>
        <v>0</v>
      </c>
      <c r="H16" s="268">
        <f t="shared" si="1"/>
        <v>0</v>
      </c>
      <c r="I16" s="268">
        <f t="shared" si="1"/>
        <v>0</v>
      </c>
      <c r="J16" s="268">
        <f t="shared" si="1"/>
        <v>0</v>
      </c>
      <c r="K16" s="268">
        <v>171896.01</v>
      </c>
      <c r="L16" s="263">
        <v>178004</v>
      </c>
      <c r="M16" s="263">
        <f>M13</f>
        <v>350000</v>
      </c>
      <c r="N16" s="263">
        <f>N13</f>
        <v>550000</v>
      </c>
      <c r="O16" s="263">
        <v>348000</v>
      </c>
      <c r="P16" s="263">
        <v>3188</v>
      </c>
      <c r="Q16" s="263">
        <v>2032000</v>
      </c>
      <c r="R16" s="263">
        <v>52650</v>
      </c>
      <c r="S16" s="263">
        <f>S13</f>
        <v>50000</v>
      </c>
      <c r="T16" s="263">
        <v>350000</v>
      </c>
      <c r="U16" s="263">
        <v>100000</v>
      </c>
      <c r="V16" s="263">
        <v>25000</v>
      </c>
      <c r="W16" s="263">
        <f>W13+W14</f>
        <v>5638842</v>
      </c>
      <c r="X16" s="263">
        <f>X13</f>
        <v>15249500</v>
      </c>
      <c r="Y16" s="263">
        <v>0</v>
      </c>
      <c r="Z16" s="263">
        <f>W16+X16+Y16</f>
        <v>20888342</v>
      </c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</row>
    <row r="17" spans="1:42" s="265" customFormat="1" ht="66.75" customHeight="1" x14ac:dyDescent="0.25">
      <c r="A17" s="269"/>
      <c r="B17" s="269"/>
      <c r="C17" s="269"/>
      <c r="D17" s="270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2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</row>
    <row r="18" spans="1:42" s="265" customFormat="1" ht="35.25" customHeight="1" x14ac:dyDescent="0.25">
      <c r="A18" s="269"/>
      <c r="B18" s="269"/>
      <c r="C18" s="269"/>
      <c r="D18" s="270"/>
      <c r="E18" s="271"/>
      <c r="F18" s="271"/>
      <c r="G18" s="271"/>
      <c r="H18" s="271"/>
      <c r="I18" s="271"/>
      <c r="J18" s="271"/>
      <c r="K18" s="271"/>
      <c r="L18" s="304" t="s">
        <v>72</v>
      </c>
      <c r="M18" s="305"/>
      <c r="N18" s="305"/>
      <c r="O18" s="305"/>
      <c r="P18" s="305"/>
      <c r="Q18" s="273"/>
      <c r="R18" s="273"/>
      <c r="S18" s="273"/>
      <c r="T18" s="273"/>
      <c r="U18" s="273"/>
      <c r="V18" s="273"/>
      <c r="W18" s="274" t="s">
        <v>73</v>
      </c>
      <c r="X18" s="271"/>
      <c r="Y18" s="271"/>
      <c r="Z18" s="272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</row>
    <row r="19" spans="1:42" x14ac:dyDescent="0.2">
      <c r="A19" s="275"/>
      <c r="B19" s="275"/>
      <c r="C19" s="275"/>
      <c r="E19" s="276"/>
      <c r="F19" s="276"/>
      <c r="G19" s="276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</row>
    <row r="20" spans="1:42" s="247" customFormat="1" ht="64.5" customHeight="1" x14ac:dyDescent="0.3">
      <c r="A20" s="278"/>
      <c r="B20" s="278"/>
      <c r="C20" s="278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279"/>
      <c r="S20" s="279"/>
      <c r="T20" s="279"/>
      <c r="U20" s="279"/>
      <c r="V20" s="279"/>
      <c r="W20" s="280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</row>
    <row r="21" spans="1:42" x14ac:dyDescent="0.2">
      <c r="A21" s="275"/>
      <c r="B21" s="275"/>
      <c r="C21" s="275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</row>
    <row r="22" spans="1:42" x14ac:dyDescent="0.2">
      <c r="A22" s="275"/>
      <c r="B22" s="275"/>
      <c r="C22" s="275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</row>
    <row r="23" spans="1:42" x14ac:dyDescent="0.2">
      <c r="A23" s="275"/>
      <c r="B23" s="275"/>
      <c r="C23" s="275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</row>
    <row r="24" spans="1:42" ht="15.75" x14ac:dyDescent="0.25">
      <c r="A24" s="275"/>
      <c r="B24" s="275"/>
      <c r="C24" s="275"/>
      <c r="D24" s="283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</row>
    <row r="25" spans="1:42" x14ac:dyDescent="0.2">
      <c r="A25" s="275"/>
      <c r="B25" s="275"/>
      <c r="C25" s="275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</row>
    <row r="26" spans="1:42" x14ac:dyDescent="0.2">
      <c r="A26" s="275"/>
      <c r="B26" s="275"/>
      <c r="C26" s="275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</row>
    <row r="27" spans="1:42" x14ac:dyDescent="0.2">
      <c r="A27" s="275"/>
      <c r="B27" s="275"/>
      <c r="C27" s="275"/>
      <c r="E27" s="276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</row>
    <row r="28" spans="1:42" x14ac:dyDescent="0.2">
      <c r="A28" s="275"/>
      <c r="B28" s="275"/>
      <c r="C28" s="275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</row>
    <row r="29" spans="1:42" x14ac:dyDescent="0.2">
      <c r="A29" s="275"/>
      <c r="B29" s="275"/>
      <c r="C29" s="275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</row>
    <row r="30" spans="1:42" x14ac:dyDescent="0.2">
      <c r="A30" s="275"/>
      <c r="B30" s="275"/>
      <c r="C30" s="275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</row>
    <row r="31" spans="1:42" x14ac:dyDescent="0.2">
      <c r="A31" s="275"/>
      <c r="B31" s="275"/>
      <c r="C31" s="275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</row>
    <row r="32" spans="1:42" x14ac:dyDescent="0.2">
      <c r="A32" s="275"/>
      <c r="B32" s="275"/>
      <c r="C32" s="275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</row>
    <row r="33" spans="1:41" x14ac:dyDescent="0.2">
      <c r="A33" s="275"/>
      <c r="B33" s="275"/>
      <c r="C33" s="275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</row>
    <row r="34" spans="1:41" x14ac:dyDescent="0.2">
      <c r="A34" s="275"/>
      <c r="B34" s="275"/>
      <c r="C34" s="275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</row>
    <row r="35" spans="1:41" x14ac:dyDescent="0.2">
      <c r="A35" s="275"/>
      <c r="B35" s="275"/>
      <c r="C35" s="275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</row>
    <row r="36" spans="1:41" x14ac:dyDescent="0.2">
      <c r="A36" s="275"/>
      <c r="B36" s="275"/>
      <c r="C36" s="275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</row>
    <row r="37" spans="1:41" x14ac:dyDescent="0.2">
      <c r="A37" s="275"/>
      <c r="B37" s="275"/>
      <c r="C37" s="275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</row>
    <row r="38" spans="1:41" x14ac:dyDescent="0.2">
      <c r="A38" s="275"/>
      <c r="B38" s="275"/>
      <c r="C38" s="275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</row>
    <row r="39" spans="1:41" x14ac:dyDescent="0.2">
      <c r="A39" s="275"/>
      <c r="B39" s="275"/>
      <c r="C39" s="275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</row>
    <row r="40" spans="1:41" x14ac:dyDescent="0.2">
      <c r="A40" s="275"/>
      <c r="B40" s="275"/>
      <c r="C40" s="275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</row>
    <row r="41" spans="1:41" x14ac:dyDescent="0.2">
      <c r="A41" s="275"/>
      <c r="B41" s="275"/>
      <c r="C41" s="275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</row>
    <row r="42" spans="1:41" x14ac:dyDescent="0.2">
      <c r="A42" s="275"/>
      <c r="B42" s="275"/>
      <c r="C42" s="275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</row>
    <row r="43" spans="1:41" x14ac:dyDescent="0.2">
      <c r="A43" s="275"/>
      <c r="B43" s="275"/>
      <c r="C43" s="275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</row>
    <row r="44" spans="1:41" x14ac:dyDescent="0.2">
      <c r="A44" s="275"/>
      <c r="B44" s="275"/>
      <c r="C44" s="275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</row>
    <row r="45" spans="1:41" x14ac:dyDescent="0.2">
      <c r="A45" s="275"/>
      <c r="B45" s="275"/>
      <c r="C45" s="275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</row>
    <row r="46" spans="1:41" x14ac:dyDescent="0.2">
      <c r="A46" s="275"/>
      <c r="B46" s="275"/>
      <c r="C46" s="275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</row>
    <row r="47" spans="1:41" x14ac:dyDescent="0.2">
      <c r="A47" s="275"/>
      <c r="B47" s="275"/>
      <c r="C47" s="275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</row>
    <row r="48" spans="1:41" x14ac:dyDescent="0.2">
      <c r="A48" s="275"/>
      <c r="B48" s="275"/>
      <c r="C48" s="275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</row>
    <row r="49" spans="1:41" x14ac:dyDescent="0.2">
      <c r="A49" s="275"/>
      <c r="B49" s="275"/>
      <c r="C49" s="275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</row>
    <row r="50" spans="1:41" x14ac:dyDescent="0.2">
      <c r="A50" s="275"/>
      <c r="B50" s="275"/>
      <c r="C50" s="275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</row>
    <row r="51" spans="1:41" x14ac:dyDescent="0.2">
      <c r="A51" s="275"/>
      <c r="B51" s="275"/>
      <c r="C51" s="275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</row>
    <row r="52" spans="1:41" x14ac:dyDescent="0.2">
      <c r="A52" s="275"/>
      <c r="B52" s="275"/>
      <c r="C52" s="275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</row>
    <row r="53" spans="1:41" x14ac:dyDescent="0.2">
      <c r="A53" s="275"/>
      <c r="B53" s="275"/>
      <c r="C53" s="275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</row>
    <row r="54" spans="1:41" x14ac:dyDescent="0.2">
      <c r="A54" s="275"/>
      <c r="B54" s="275"/>
      <c r="C54" s="275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</row>
    <row r="55" spans="1:41" x14ac:dyDescent="0.2">
      <c r="A55" s="275"/>
      <c r="B55" s="275"/>
      <c r="C55" s="275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</row>
    <row r="56" spans="1:41" x14ac:dyDescent="0.2">
      <c r="A56" s="275"/>
      <c r="B56" s="275"/>
      <c r="C56" s="275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</row>
    <row r="57" spans="1:41" x14ac:dyDescent="0.2">
      <c r="A57" s="275"/>
      <c r="B57" s="275"/>
      <c r="C57" s="275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</row>
    <row r="58" spans="1:41" x14ac:dyDescent="0.2">
      <c r="A58" s="275"/>
      <c r="B58" s="275"/>
      <c r="C58" s="275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</row>
    <row r="59" spans="1:41" x14ac:dyDescent="0.2">
      <c r="A59" s="275"/>
      <c r="B59" s="275"/>
      <c r="C59" s="275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277"/>
      <c r="AK59" s="277"/>
      <c r="AL59" s="277"/>
      <c r="AM59" s="277"/>
      <c r="AN59" s="277"/>
      <c r="AO59" s="277"/>
    </row>
    <row r="60" spans="1:41" x14ac:dyDescent="0.2">
      <c r="A60" s="275"/>
      <c r="B60" s="275"/>
      <c r="C60" s="275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</row>
    <row r="61" spans="1:41" x14ac:dyDescent="0.2">
      <c r="A61" s="275"/>
      <c r="B61" s="275"/>
      <c r="C61" s="275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</row>
    <row r="62" spans="1:41" x14ac:dyDescent="0.2">
      <c r="A62" s="275"/>
      <c r="B62" s="275"/>
      <c r="C62" s="275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</row>
    <row r="63" spans="1:41" x14ac:dyDescent="0.2">
      <c r="A63" s="275"/>
      <c r="B63" s="275"/>
      <c r="C63" s="275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</row>
    <row r="64" spans="1:41" x14ac:dyDescent="0.2">
      <c r="A64" s="275"/>
      <c r="B64" s="275"/>
      <c r="C64" s="275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</row>
    <row r="65" spans="1:41" x14ac:dyDescent="0.2">
      <c r="A65" s="275"/>
      <c r="B65" s="275"/>
      <c r="C65" s="275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</row>
    <row r="66" spans="1:41" x14ac:dyDescent="0.2">
      <c r="A66" s="275"/>
      <c r="B66" s="275"/>
      <c r="C66" s="275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</row>
    <row r="67" spans="1:41" x14ac:dyDescent="0.2">
      <c r="A67" s="275"/>
      <c r="B67" s="275"/>
      <c r="C67" s="275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</row>
    <row r="68" spans="1:41" x14ac:dyDescent="0.2">
      <c r="A68" s="275"/>
      <c r="B68" s="275"/>
      <c r="C68" s="275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</row>
    <row r="69" spans="1:41" x14ac:dyDescent="0.2">
      <c r="A69" s="275"/>
      <c r="B69" s="275"/>
      <c r="C69" s="275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</row>
    <row r="70" spans="1:41" x14ac:dyDescent="0.2">
      <c r="A70" s="275"/>
      <c r="B70" s="275"/>
      <c r="C70" s="275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</row>
    <row r="71" spans="1:41" x14ac:dyDescent="0.2">
      <c r="A71" s="275"/>
      <c r="B71" s="275"/>
      <c r="C71" s="275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</row>
    <row r="72" spans="1:41" x14ac:dyDescent="0.2">
      <c r="A72" s="275"/>
      <c r="B72" s="275"/>
      <c r="C72" s="275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</row>
    <row r="73" spans="1:41" x14ac:dyDescent="0.2">
      <c r="A73" s="275"/>
      <c r="B73" s="275"/>
      <c r="C73" s="275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</row>
    <row r="74" spans="1:41" x14ac:dyDescent="0.2">
      <c r="A74" s="275"/>
      <c r="B74" s="275"/>
      <c r="C74" s="275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</row>
    <row r="75" spans="1:41" x14ac:dyDescent="0.2">
      <c r="A75" s="275"/>
      <c r="B75" s="275"/>
      <c r="C75" s="275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</row>
    <row r="76" spans="1:41" x14ac:dyDescent="0.2">
      <c r="A76" s="275"/>
      <c r="B76" s="275"/>
      <c r="C76" s="275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</row>
    <row r="77" spans="1:41" x14ac:dyDescent="0.2">
      <c r="A77" s="275"/>
      <c r="B77" s="275"/>
      <c r="C77" s="275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</row>
    <row r="78" spans="1:41" x14ac:dyDescent="0.2">
      <c r="A78" s="275"/>
      <c r="B78" s="275"/>
      <c r="C78" s="275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</row>
    <row r="79" spans="1:41" x14ac:dyDescent="0.2">
      <c r="A79" s="275"/>
      <c r="B79" s="275"/>
      <c r="C79" s="275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</row>
    <row r="80" spans="1:41" x14ac:dyDescent="0.2">
      <c r="A80" s="275"/>
      <c r="B80" s="275"/>
      <c r="C80" s="275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</row>
    <row r="81" spans="1:41" x14ac:dyDescent="0.2">
      <c r="A81" s="275"/>
      <c r="B81" s="275"/>
      <c r="C81" s="275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</row>
    <row r="82" spans="1:41" x14ac:dyDescent="0.2">
      <c r="A82" s="275"/>
      <c r="B82" s="275"/>
      <c r="C82" s="275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</row>
    <row r="83" spans="1:41" x14ac:dyDescent="0.2">
      <c r="A83" s="275"/>
      <c r="B83" s="275"/>
      <c r="C83" s="275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</row>
    <row r="84" spans="1:41" x14ac:dyDescent="0.2">
      <c r="A84" s="275"/>
      <c r="B84" s="275"/>
      <c r="C84" s="275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</row>
    <row r="85" spans="1:41" x14ac:dyDescent="0.2">
      <c r="A85" s="275"/>
      <c r="B85" s="275"/>
      <c r="C85" s="275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</row>
    <row r="86" spans="1:41" x14ac:dyDescent="0.2">
      <c r="A86" s="275"/>
      <c r="B86" s="275"/>
      <c r="C86" s="275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</row>
    <row r="87" spans="1:41" x14ac:dyDescent="0.2">
      <c r="A87" s="275"/>
      <c r="B87" s="275"/>
      <c r="C87" s="275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</row>
    <row r="88" spans="1:41" x14ac:dyDescent="0.2">
      <c r="A88" s="275"/>
      <c r="B88" s="275"/>
      <c r="C88" s="275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</row>
    <row r="89" spans="1:41" x14ac:dyDescent="0.2">
      <c r="A89" s="275"/>
      <c r="B89" s="275"/>
      <c r="C89" s="275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  <c r="AO89" s="277"/>
    </row>
    <row r="90" spans="1:41" x14ac:dyDescent="0.2">
      <c r="A90" s="275"/>
      <c r="B90" s="275"/>
      <c r="C90" s="275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</row>
    <row r="91" spans="1:41" x14ac:dyDescent="0.2">
      <c r="A91" s="275"/>
      <c r="B91" s="275"/>
      <c r="C91" s="275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7"/>
      <c r="AG91" s="277"/>
      <c r="AH91" s="277"/>
      <c r="AI91" s="277"/>
      <c r="AJ91" s="277"/>
      <c r="AK91" s="277"/>
      <c r="AL91" s="277"/>
      <c r="AM91" s="277"/>
      <c r="AN91" s="277"/>
      <c r="AO91" s="277"/>
    </row>
    <row r="92" spans="1:41" x14ac:dyDescent="0.2">
      <c r="A92" s="275"/>
      <c r="B92" s="275"/>
      <c r="C92" s="275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277"/>
      <c r="AL92" s="277"/>
      <c r="AM92" s="277"/>
      <c r="AN92" s="277"/>
      <c r="AO92" s="277"/>
    </row>
    <row r="93" spans="1:41" x14ac:dyDescent="0.2">
      <c r="A93" s="275"/>
      <c r="B93" s="275"/>
      <c r="C93" s="275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277"/>
      <c r="AL93" s="277"/>
      <c r="AM93" s="277"/>
      <c r="AN93" s="277"/>
      <c r="AO93" s="277"/>
    </row>
    <row r="94" spans="1:41" x14ac:dyDescent="0.2">
      <c r="A94" s="275"/>
      <c r="B94" s="275"/>
      <c r="C94" s="275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7"/>
      <c r="AG94" s="277"/>
      <c r="AH94" s="277"/>
      <c r="AI94" s="277"/>
      <c r="AJ94" s="277"/>
      <c r="AK94" s="277"/>
      <c r="AL94" s="277"/>
      <c r="AM94" s="277"/>
      <c r="AN94" s="277"/>
      <c r="AO94" s="277"/>
    </row>
    <row r="95" spans="1:41" x14ac:dyDescent="0.2">
      <c r="A95" s="275"/>
      <c r="B95" s="275"/>
      <c r="C95" s="275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  <c r="AM95" s="277"/>
      <c r="AN95" s="277"/>
      <c r="AO95" s="277"/>
    </row>
    <row r="96" spans="1:41" x14ac:dyDescent="0.2">
      <c r="A96" s="275"/>
      <c r="B96" s="275"/>
      <c r="C96" s="275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  <c r="AK96" s="277"/>
      <c r="AL96" s="277"/>
      <c r="AM96" s="277"/>
      <c r="AN96" s="277"/>
      <c r="AO96" s="277"/>
    </row>
    <row r="97" spans="1:3" x14ac:dyDescent="0.2">
      <c r="A97" s="275"/>
      <c r="B97" s="275"/>
      <c r="C97" s="275"/>
    </row>
    <row r="98" spans="1:3" x14ac:dyDescent="0.2">
      <c r="A98" s="275"/>
      <c r="B98" s="275"/>
      <c r="C98" s="275"/>
    </row>
    <row r="99" spans="1:3" x14ac:dyDescent="0.2">
      <c r="A99" s="275"/>
      <c r="B99" s="275"/>
      <c r="C99" s="275"/>
    </row>
    <row r="100" spans="1:3" x14ac:dyDescent="0.2">
      <c r="A100" s="275"/>
      <c r="B100" s="275"/>
      <c r="C100" s="275"/>
    </row>
    <row r="101" spans="1:3" x14ac:dyDescent="0.2">
      <c r="A101" s="275"/>
      <c r="B101" s="275"/>
      <c r="C101" s="275"/>
    </row>
    <row r="102" spans="1:3" x14ac:dyDescent="0.2">
      <c r="A102" s="275"/>
      <c r="B102" s="275"/>
      <c r="C102" s="275"/>
    </row>
    <row r="103" spans="1:3" x14ac:dyDescent="0.2">
      <c r="A103" s="275"/>
      <c r="B103" s="275"/>
      <c r="C103" s="275"/>
    </row>
    <row r="104" spans="1:3" x14ac:dyDescent="0.2">
      <c r="A104" s="275"/>
      <c r="B104" s="275"/>
      <c r="C104" s="275"/>
    </row>
    <row r="105" spans="1:3" x14ac:dyDescent="0.2">
      <c r="A105" s="275"/>
      <c r="B105" s="275"/>
      <c r="C105" s="275"/>
    </row>
    <row r="106" spans="1:3" x14ac:dyDescent="0.2">
      <c r="A106" s="275"/>
      <c r="B106" s="275"/>
      <c r="C106" s="275"/>
    </row>
    <row r="107" spans="1:3" x14ac:dyDescent="0.2">
      <c r="A107" s="275"/>
      <c r="B107" s="275"/>
      <c r="C107" s="275"/>
    </row>
    <row r="108" spans="1:3" x14ac:dyDescent="0.2">
      <c r="A108" s="275"/>
      <c r="B108" s="275"/>
      <c r="C108" s="275"/>
    </row>
    <row r="109" spans="1:3" x14ac:dyDescent="0.2">
      <c r="A109" s="275"/>
      <c r="B109" s="275"/>
      <c r="C109" s="275"/>
    </row>
    <row r="110" spans="1:3" x14ac:dyDescent="0.2">
      <c r="A110" s="275"/>
      <c r="B110" s="275"/>
      <c r="C110" s="275"/>
    </row>
    <row r="111" spans="1:3" x14ac:dyDescent="0.2">
      <c r="A111" s="275"/>
      <c r="B111" s="275"/>
      <c r="C111" s="275"/>
    </row>
    <row r="112" spans="1:3" x14ac:dyDescent="0.2">
      <c r="A112" s="275"/>
      <c r="B112" s="275"/>
      <c r="C112" s="275"/>
    </row>
    <row r="113" spans="1:3" x14ac:dyDescent="0.2">
      <c r="A113" s="275"/>
      <c r="B113" s="275"/>
      <c r="C113" s="275"/>
    </row>
    <row r="114" spans="1:3" x14ac:dyDescent="0.2">
      <c r="A114" s="275"/>
      <c r="B114" s="275"/>
      <c r="C114" s="275"/>
    </row>
    <row r="115" spans="1:3" x14ac:dyDescent="0.2">
      <c r="A115" s="275"/>
      <c r="B115" s="275"/>
      <c r="C115" s="275"/>
    </row>
    <row r="116" spans="1:3" x14ac:dyDescent="0.2">
      <c r="A116" s="275"/>
      <c r="B116" s="275"/>
      <c r="C116" s="275"/>
    </row>
    <row r="117" spans="1:3" x14ac:dyDescent="0.2">
      <c r="A117" s="275"/>
      <c r="B117" s="275"/>
      <c r="C117" s="275"/>
    </row>
    <row r="118" spans="1:3" x14ac:dyDescent="0.2">
      <c r="A118" s="275"/>
      <c r="B118" s="275"/>
      <c r="C118" s="275"/>
    </row>
    <row r="119" spans="1:3" x14ac:dyDescent="0.2">
      <c r="A119" s="275"/>
      <c r="B119" s="275"/>
      <c r="C119" s="275"/>
    </row>
    <row r="120" spans="1:3" x14ac:dyDescent="0.2">
      <c r="A120" s="275"/>
      <c r="B120" s="275"/>
      <c r="C120" s="275"/>
    </row>
    <row r="121" spans="1:3" x14ac:dyDescent="0.2">
      <c r="A121" s="275"/>
      <c r="B121" s="275"/>
      <c r="C121" s="275"/>
    </row>
    <row r="122" spans="1:3" x14ac:dyDescent="0.2">
      <c r="A122" s="275"/>
      <c r="B122" s="275"/>
      <c r="C122" s="275"/>
    </row>
    <row r="123" spans="1:3" x14ac:dyDescent="0.2">
      <c r="A123" s="275"/>
      <c r="B123" s="275"/>
      <c r="C123" s="275"/>
    </row>
    <row r="124" spans="1:3" x14ac:dyDescent="0.2">
      <c r="A124" s="275"/>
      <c r="B124" s="275"/>
      <c r="C124" s="275"/>
    </row>
    <row r="125" spans="1:3" x14ac:dyDescent="0.2">
      <c r="A125" s="275"/>
      <c r="B125" s="275"/>
      <c r="C125" s="275"/>
    </row>
    <row r="126" spans="1:3" x14ac:dyDescent="0.2">
      <c r="A126" s="275"/>
      <c r="B126" s="275"/>
      <c r="C126" s="275"/>
    </row>
    <row r="127" spans="1:3" x14ac:dyDescent="0.2">
      <c r="A127" s="275"/>
      <c r="B127" s="275"/>
      <c r="C127" s="275"/>
    </row>
    <row r="128" spans="1:3" x14ac:dyDescent="0.2">
      <c r="A128" s="275"/>
      <c r="B128" s="275"/>
      <c r="C128" s="275"/>
    </row>
    <row r="129" spans="1:3" x14ac:dyDescent="0.2">
      <c r="A129" s="275"/>
      <c r="B129" s="275"/>
      <c r="C129" s="275"/>
    </row>
    <row r="130" spans="1:3" x14ac:dyDescent="0.2">
      <c r="A130" s="275"/>
      <c r="B130" s="275"/>
      <c r="C130" s="275"/>
    </row>
    <row r="131" spans="1:3" x14ac:dyDescent="0.2">
      <c r="A131" s="275"/>
      <c r="B131" s="275"/>
      <c r="C131" s="275"/>
    </row>
    <row r="132" spans="1:3" x14ac:dyDescent="0.2">
      <c r="A132" s="275"/>
      <c r="B132" s="275"/>
      <c r="C132" s="275"/>
    </row>
    <row r="133" spans="1:3" x14ac:dyDescent="0.2">
      <c r="A133" s="275"/>
      <c r="B133" s="275"/>
      <c r="C133" s="275"/>
    </row>
    <row r="134" spans="1:3" x14ac:dyDescent="0.2">
      <c r="A134" s="275"/>
      <c r="B134" s="275"/>
      <c r="C134" s="275"/>
    </row>
    <row r="135" spans="1:3" x14ac:dyDescent="0.2">
      <c r="A135" s="275"/>
      <c r="B135" s="275"/>
      <c r="C135" s="275"/>
    </row>
    <row r="136" spans="1:3" x14ac:dyDescent="0.2">
      <c r="A136" s="275"/>
      <c r="B136" s="275"/>
      <c r="C136" s="275"/>
    </row>
    <row r="137" spans="1:3" x14ac:dyDescent="0.2">
      <c r="A137" s="275"/>
      <c r="B137" s="275"/>
      <c r="C137" s="275"/>
    </row>
    <row r="138" spans="1:3" x14ac:dyDescent="0.2">
      <c r="A138" s="275"/>
      <c r="B138" s="275"/>
      <c r="C138" s="275"/>
    </row>
    <row r="139" spans="1:3" x14ac:dyDescent="0.2">
      <c r="A139" s="275"/>
      <c r="B139" s="275"/>
      <c r="C139" s="275"/>
    </row>
    <row r="140" spans="1:3" x14ac:dyDescent="0.2">
      <c r="A140" s="275"/>
      <c r="B140" s="275"/>
      <c r="C140" s="275"/>
    </row>
    <row r="141" spans="1:3" x14ac:dyDescent="0.2">
      <c r="A141" s="275"/>
      <c r="B141" s="275"/>
      <c r="C141" s="275"/>
    </row>
    <row r="142" spans="1:3" x14ac:dyDescent="0.2">
      <c r="A142" s="275"/>
      <c r="B142" s="275"/>
      <c r="C142" s="275"/>
    </row>
    <row r="143" spans="1:3" x14ac:dyDescent="0.2">
      <c r="A143" s="275"/>
      <c r="B143" s="275"/>
      <c r="C143" s="275"/>
    </row>
    <row r="144" spans="1:3" x14ac:dyDescent="0.2">
      <c r="A144" s="275"/>
      <c r="B144" s="275"/>
      <c r="C144" s="275"/>
    </row>
    <row r="145" spans="1:3" x14ac:dyDescent="0.2">
      <c r="A145" s="275"/>
      <c r="B145" s="275"/>
      <c r="C145" s="275"/>
    </row>
    <row r="146" spans="1:3" x14ac:dyDescent="0.2">
      <c r="A146" s="275"/>
      <c r="B146" s="275"/>
      <c r="C146" s="275"/>
    </row>
    <row r="147" spans="1:3" x14ac:dyDescent="0.2">
      <c r="A147" s="275"/>
      <c r="B147" s="275"/>
      <c r="C147" s="275"/>
    </row>
    <row r="148" spans="1:3" x14ac:dyDescent="0.2">
      <c r="A148" s="275"/>
      <c r="B148" s="275"/>
      <c r="C148" s="275"/>
    </row>
    <row r="149" spans="1:3" x14ac:dyDescent="0.2">
      <c r="A149" s="275"/>
      <c r="B149" s="275"/>
      <c r="C149" s="275"/>
    </row>
    <row r="150" spans="1:3" x14ac:dyDescent="0.2">
      <c r="A150" s="275"/>
      <c r="B150" s="275"/>
      <c r="C150" s="275"/>
    </row>
    <row r="151" spans="1:3" x14ac:dyDescent="0.2">
      <c r="A151" s="275"/>
      <c r="B151" s="275"/>
      <c r="C151" s="275"/>
    </row>
    <row r="152" spans="1:3" x14ac:dyDescent="0.2">
      <c r="A152" s="275"/>
      <c r="B152" s="275"/>
      <c r="C152" s="275"/>
    </row>
    <row r="153" spans="1:3" x14ac:dyDescent="0.2">
      <c r="A153" s="275"/>
      <c r="B153" s="275"/>
      <c r="C153" s="275"/>
    </row>
    <row r="154" spans="1:3" x14ac:dyDescent="0.2">
      <c r="A154" s="275"/>
      <c r="B154" s="275"/>
      <c r="C154" s="275"/>
    </row>
    <row r="155" spans="1:3" x14ac:dyDescent="0.2">
      <c r="A155" s="275"/>
      <c r="B155" s="275"/>
      <c r="C155" s="275"/>
    </row>
    <row r="156" spans="1:3" x14ac:dyDescent="0.2">
      <c r="A156" s="275"/>
      <c r="B156" s="275"/>
      <c r="C156" s="275"/>
    </row>
    <row r="157" spans="1:3" x14ac:dyDescent="0.2">
      <c r="A157" s="275"/>
      <c r="B157" s="275"/>
      <c r="C157" s="275"/>
    </row>
    <row r="158" spans="1:3" x14ac:dyDescent="0.2">
      <c r="A158" s="275"/>
      <c r="B158" s="275"/>
      <c r="C158" s="275"/>
    </row>
    <row r="159" spans="1:3" x14ac:dyDescent="0.2">
      <c r="A159" s="275"/>
      <c r="B159" s="275"/>
      <c r="C159" s="275"/>
    </row>
    <row r="160" spans="1:3" x14ac:dyDescent="0.2">
      <c r="A160" s="275"/>
      <c r="B160" s="275"/>
      <c r="C160" s="275"/>
    </row>
    <row r="161" spans="1:3" x14ac:dyDescent="0.2">
      <c r="A161" s="275"/>
      <c r="B161" s="275"/>
      <c r="C161" s="275"/>
    </row>
    <row r="162" spans="1:3" x14ac:dyDescent="0.2">
      <c r="A162" s="275"/>
      <c r="B162" s="275"/>
      <c r="C162" s="275"/>
    </row>
    <row r="163" spans="1:3" x14ac:dyDescent="0.2">
      <c r="A163" s="275"/>
      <c r="B163" s="275"/>
      <c r="C163" s="275"/>
    </row>
    <row r="164" spans="1:3" x14ac:dyDescent="0.2">
      <c r="A164" s="275"/>
      <c r="B164" s="275"/>
      <c r="C164" s="275"/>
    </row>
    <row r="165" spans="1:3" x14ac:dyDescent="0.2">
      <c r="A165" s="275"/>
      <c r="B165" s="275"/>
      <c r="C165" s="275"/>
    </row>
    <row r="166" spans="1:3" x14ac:dyDescent="0.2">
      <c r="A166" s="275"/>
      <c r="B166" s="275"/>
      <c r="C166" s="275"/>
    </row>
    <row r="167" spans="1:3" x14ac:dyDescent="0.2">
      <c r="A167" s="275"/>
      <c r="B167" s="275"/>
      <c r="C167" s="275"/>
    </row>
    <row r="168" spans="1:3" x14ac:dyDescent="0.2">
      <c r="A168" s="275"/>
      <c r="B168" s="275"/>
      <c r="C168" s="275"/>
    </row>
    <row r="169" spans="1:3" x14ac:dyDescent="0.2">
      <c r="A169" s="275"/>
      <c r="B169" s="275"/>
      <c r="C169" s="275"/>
    </row>
    <row r="170" spans="1:3" x14ac:dyDescent="0.2">
      <c r="A170" s="275"/>
      <c r="B170" s="275"/>
      <c r="C170" s="275"/>
    </row>
    <row r="171" spans="1:3" x14ac:dyDescent="0.2">
      <c r="A171" s="275"/>
      <c r="B171" s="275"/>
      <c r="C171" s="275"/>
    </row>
    <row r="172" spans="1:3" x14ac:dyDescent="0.2">
      <c r="A172" s="275"/>
      <c r="B172" s="275"/>
      <c r="C172" s="275"/>
    </row>
    <row r="173" spans="1:3" x14ac:dyDescent="0.2">
      <c r="A173" s="275"/>
      <c r="B173" s="275"/>
      <c r="C173" s="275"/>
    </row>
    <row r="174" spans="1:3" x14ac:dyDescent="0.2">
      <c r="A174" s="275"/>
      <c r="B174" s="275"/>
      <c r="C174" s="275"/>
    </row>
    <row r="175" spans="1:3" x14ac:dyDescent="0.2">
      <c r="A175" s="275"/>
      <c r="B175" s="275"/>
      <c r="C175" s="275"/>
    </row>
    <row r="176" spans="1:3" x14ac:dyDescent="0.2">
      <c r="A176" s="275"/>
      <c r="B176" s="275"/>
      <c r="C176" s="275"/>
    </row>
    <row r="177" spans="1:3" x14ac:dyDescent="0.2">
      <c r="A177" s="275"/>
      <c r="B177" s="275"/>
      <c r="C177" s="275"/>
    </row>
    <row r="178" spans="1:3" x14ac:dyDescent="0.2">
      <c r="A178" s="275"/>
      <c r="B178" s="275"/>
      <c r="C178" s="275"/>
    </row>
    <row r="179" spans="1:3" x14ac:dyDescent="0.2">
      <c r="A179" s="275"/>
      <c r="B179" s="275"/>
      <c r="C179" s="275"/>
    </row>
    <row r="180" spans="1:3" x14ac:dyDescent="0.2">
      <c r="A180" s="275"/>
      <c r="B180" s="275"/>
      <c r="C180" s="275"/>
    </row>
    <row r="181" spans="1:3" x14ac:dyDescent="0.2">
      <c r="A181" s="275"/>
      <c r="B181" s="275"/>
      <c r="C181" s="275"/>
    </row>
    <row r="182" spans="1:3" x14ac:dyDescent="0.2">
      <c r="A182" s="275"/>
      <c r="B182" s="275"/>
      <c r="C182" s="275"/>
    </row>
    <row r="183" spans="1:3" x14ac:dyDescent="0.2">
      <c r="A183" s="275"/>
      <c r="B183" s="275"/>
      <c r="C183" s="275"/>
    </row>
    <row r="184" spans="1:3" x14ac:dyDescent="0.2">
      <c r="A184" s="275"/>
      <c r="B184" s="275"/>
      <c r="C184" s="275"/>
    </row>
    <row r="185" spans="1:3" x14ac:dyDescent="0.2">
      <c r="A185" s="275"/>
      <c r="B185" s="275"/>
      <c r="C185" s="275"/>
    </row>
    <row r="186" spans="1:3" x14ac:dyDescent="0.2">
      <c r="A186" s="275"/>
      <c r="B186" s="275"/>
      <c r="C186" s="275"/>
    </row>
    <row r="187" spans="1:3" x14ac:dyDescent="0.2">
      <c r="A187" s="275"/>
      <c r="B187" s="275"/>
      <c r="C187" s="275"/>
    </row>
    <row r="188" spans="1:3" x14ac:dyDescent="0.2">
      <c r="A188" s="275"/>
      <c r="B188" s="275"/>
      <c r="C188" s="275"/>
    </row>
    <row r="189" spans="1:3" x14ac:dyDescent="0.2">
      <c r="A189" s="275"/>
      <c r="B189" s="275"/>
      <c r="C189" s="275"/>
    </row>
    <row r="190" spans="1:3" x14ac:dyDescent="0.2">
      <c r="A190" s="275"/>
      <c r="B190" s="275"/>
      <c r="C190" s="275"/>
    </row>
    <row r="191" spans="1:3" x14ac:dyDescent="0.2">
      <c r="A191" s="275"/>
      <c r="B191" s="275"/>
      <c r="C191" s="275"/>
    </row>
    <row r="192" spans="1:3" x14ac:dyDescent="0.2">
      <c r="A192" s="275"/>
      <c r="B192" s="275"/>
      <c r="C192" s="275"/>
    </row>
    <row r="193" spans="1:3" x14ac:dyDescent="0.2">
      <c r="A193" s="275"/>
      <c r="B193" s="275"/>
      <c r="C193" s="275"/>
    </row>
    <row r="194" spans="1:3" x14ac:dyDescent="0.2">
      <c r="A194" s="275"/>
      <c r="B194" s="275"/>
      <c r="C194" s="275"/>
    </row>
    <row r="195" spans="1:3" x14ac:dyDescent="0.2">
      <c r="A195" s="275"/>
      <c r="B195" s="275"/>
      <c r="C195" s="275"/>
    </row>
    <row r="196" spans="1:3" x14ac:dyDescent="0.2">
      <c r="A196" s="275"/>
      <c r="B196" s="275"/>
      <c r="C196" s="275"/>
    </row>
    <row r="197" spans="1:3" x14ac:dyDescent="0.2">
      <c r="A197" s="275"/>
      <c r="B197" s="275"/>
      <c r="C197" s="275"/>
    </row>
    <row r="198" spans="1:3" x14ac:dyDescent="0.2">
      <c r="A198" s="275"/>
      <c r="B198" s="275"/>
      <c r="C198" s="275"/>
    </row>
    <row r="199" spans="1:3" x14ac:dyDescent="0.2">
      <c r="A199" s="275"/>
      <c r="B199" s="275"/>
      <c r="C199" s="275"/>
    </row>
    <row r="200" spans="1:3" x14ac:dyDescent="0.2">
      <c r="A200" s="275"/>
      <c r="B200" s="275"/>
      <c r="C200" s="275"/>
    </row>
    <row r="201" spans="1:3" x14ac:dyDescent="0.2">
      <c r="A201" s="275"/>
      <c r="B201" s="275"/>
      <c r="C201" s="275"/>
    </row>
    <row r="202" spans="1:3" x14ac:dyDescent="0.2">
      <c r="A202" s="275"/>
      <c r="B202" s="275"/>
      <c r="C202" s="275"/>
    </row>
    <row r="203" spans="1:3" x14ac:dyDescent="0.2">
      <c r="A203" s="275"/>
      <c r="B203" s="275"/>
      <c r="C203" s="275"/>
    </row>
    <row r="204" spans="1:3" x14ac:dyDescent="0.2">
      <c r="A204" s="275"/>
      <c r="B204" s="275"/>
      <c r="C204" s="275"/>
    </row>
    <row r="205" spans="1:3" x14ac:dyDescent="0.2">
      <c r="A205" s="275"/>
      <c r="B205" s="275"/>
      <c r="C205" s="275"/>
    </row>
    <row r="206" spans="1:3" x14ac:dyDescent="0.2">
      <c r="A206" s="275"/>
      <c r="B206" s="275"/>
      <c r="C206" s="275"/>
    </row>
    <row r="207" spans="1:3" x14ac:dyDescent="0.2">
      <c r="A207" s="275"/>
      <c r="B207" s="275"/>
      <c r="C207" s="275"/>
    </row>
    <row r="208" spans="1:3" x14ac:dyDescent="0.2">
      <c r="A208" s="275"/>
      <c r="B208" s="275"/>
      <c r="C208" s="275"/>
    </row>
    <row r="209" spans="1:3" x14ac:dyDescent="0.2">
      <c r="A209" s="275"/>
      <c r="B209" s="275"/>
      <c r="C209" s="275"/>
    </row>
    <row r="210" spans="1:3" x14ac:dyDescent="0.2">
      <c r="A210" s="275"/>
      <c r="B210" s="275"/>
      <c r="C210" s="275"/>
    </row>
    <row r="211" spans="1:3" x14ac:dyDescent="0.2">
      <c r="A211" s="275"/>
      <c r="B211" s="275"/>
      <c r="C211" s="275"/>
    </row>
    <row r="212" spans="1:3" x14ac:dyDescent="0.2">
      <c r="A212" s="275"/>
      <c r="B212" s="275"/>
      <c r="C212" s="275"/>
    </row>
    <row r="213" spans="1:3" x14ac:dyDescent="0.2">
      <c r="A213" s="275"/>
      <c r="B213" s="275"/>
      <c r="C213" s="275"/>
    </row>
    <row r="214" spans="1:3" x14ac:dyDescent="0.2">
      <c r="A214" s="275"/>
      <c r="B214" s="275"/>
      <c r="C214" s="275"/>
    </row>
    <row r="215" spans="1:3" x14ac:dyDescent="0.2">
      <c r="A215" s="275"/>
      <c r="B215" s="275"/>
      <c r="C215" s="275"/>
    </row>
    <row r="216" spans="1:3" x14ac:dyDescent="0.2">
      <c r="A216" s="275"/>
      <c r="B216" s="275"/>
      <c r="C216" s="275"/>
    </row>
    <row r="217" spans="1:3" x14ac:dyDescent="0.2">
      <c r="A217" s="275"/>
      <c r="B217" s="275"/>
      <c r="C217" s="275"/>
    </row>
    <row r="218" spans="1:3" x14ac:dyDescent="0.2">
      <c r="A218" s="275"/>
      <c r="B218" s="275"/>
      <c r="C218" s="275"/>
    </row>
    <row r="219" spans="1:3" x14ac:dyDescent="0.2">
      <c r="A219" s="275"/>
      <c r="B219" s="275"/>
      <c r="C219" s="275"/>
    </row>
    <row r="220" spans="1:3" x14ac:dyDescent="0.2">
      <c r="A220" s="275"/>
      <c r="B220" s="275"/>
      <c r="C220" s="275"/>
    </row>
    <row r="221" spans="1:3" x14ac:dyDescent="0.2">
      <c r="A221" s="275"/>
      <c r="B221" s="275"/>
      <c r="C221" s="275"/>
    </row>
    <row r="222" spans="1:3" x14ac:dyDescent="0.2">
      <c r="A222" s="275"/>
      <c r="B222" s="275"/>
      <c r="C222" s="275"/>
    </row>
    <row r="223" spans="1:3" x14ac:dyDescent="0.2">
      <c r="A223" s="275"/>
      <c r="B223" s="275"/>
      <c r="C223" s="275"/>
    </row>
    <row r="224" spans="1:3" x14ac:dyDescent="0.2">
      <c r="A224" s="275"/>
      <c r="B224" s="275"/>
      <c r="C224" s="275"/>
    </row>
    <row r="225" spans="1:3" x14ac:dyDescent="0.2">
      <c r="A225" s="275"/>
      <c r="B225" s="275"/>
      <c r="C225" s="275"/>
    </row>
    <row r="226" spans="1:3" x14ac:dyDescent="0.2">
      <c r="A226" s="275"/>
      <c r="B226" s="275"/>
      <c r="C226" s="275"/>
    </row>
    <row r="227" spans="1:3" x14ac:dyDescent="0.2">
      <c r="A227" s="275"/>
      <c r="B227" s="275"/>
      <c r="C227" s="275"/>
    </row>
    <row r="228" spans="1:3" x14ac:dyDescent="0.2">
      <c r="A228" s="275"/>
      <c r="B228" s="275"/>
      <c r="C228" s="275"/>
    </row>
    <row r="229" spans="1:3" x14ac:dyDescent="0.2">
      <c r="A229" s="275"/>
      <c r="B229" s="275"/>
      <c r="C229" s="275"/>
    </row>
    <row r="230" spans="1:3" x14ac:dyDescent="0.2">
      <c r="A230" s="275"/>
      <c r="B230" s="275"/>
      <c r="C230" s="275"/>
    </row>
    <row r="231" spans="1:3" x14ac:dyDescent="0.2">
      <c r="A231" s="275"/>
      <c r="B231" s="275"/>
      <c r="C231" s="275"/>
    </row>
    <row r="232" spans="1:3" x14ac:dyDescent="0.2">
      <c r="A232" s="275"/>
      <c r="B232" s="275"/>
      <c r="C232" s="275"/>
    </row>
    <row r="233" spans="1:3" x14ac:dyDescent="0.2">
      <c r="A233" s="275"/>
      <c r="B233" s="275"/>
      <c r="C233" s="275"/>
    </row>
    <row r="234" spans="1:3" x14ac:dyDescent="0.2">
      <c r="A234" s="275"/>
      <c r="B234" s="275"/>
      <c r="C234" s="275"/>
    </row>
    <row r="235" spans="1:3" x14ac:dyDescent="0.2">
      <c r="A235" s="275"/>
      <c r="B235" s="275"/>
      <c r="C235" s="275"/>
    </row>
    <row r="236" spans="1:3" x14ac:dyDescent="0.2">
      <c r="A236" s="275"/>
      <c r="B236" s="275"/>
      <c r="C236" s="275"/>
    </row>
    <row r="237" spans="1:3" x14ac:dyDescent="0.2">
      <c r="A237" s="275"/>
      <c r="B237" s="275"/>
      <c r="C237" s="275"/>
    </row>
    <row r="238" spans="1:3" x14ac:dyDescent="0.2">
      <c r="A238" s="275"/>
      <c r="B238" s="275"/>
      <c r="C238" s="275"/>
    </row>
    <row r="239" spans="1:3" x14ac:dyDescent="0.2">
      <c r="A239" s="275"/>
      <c r="B239" s="275"/>
      <c r="C239" s="275"/>
    </row>
    <row r="240" spans="1:3" x14ac:dyDescent="0.2">
      <c r="A240" s="275"/>
      <c r="B240" s="275"/>
      <c r="C240" s="275"/>
    </row>
    <row r="241" spans="1:3" x14ac:dyDescent="0.2">
      <c r="A241" s="275"/>
      <c r="B241" s="275"/>
      <c r="C241" s="275"/>
    </row>
    <row r="242" spans="1:3" x14ac:dyDescent="0.2">
      <c r="A242" s="275"/>
      <c r="B242" s="275"/>
      <c r="C242" s="275"/>
    </row>
    <row r="243" spans="1:3" x14ac:dyDescent="0.2">
      <c r="A243" s="275"/>
      <c r="B243" s="275"/>
      <c r="C243" s="275"/>
    </row>
    <row r="244" spans="1:3" x14ac:dyDescent="0.2">
      <c r="A244" s="275"/>
      <c r="B244" s="275"/>
      <c r="C244" s="275"/>
    </row>
    <row r="245" spans="1:3" x14ac:dyDescent="0.2">
      <c r="A245" s="275"/>
      <c r="B245" s="275"/>
      <c r="C245" s="275"/>
    </row>
    <row r="246" spans="1:3" x14ac:dyDescent="0.2">
      <c r="A246" s="275"/>
      <c r="B246" s="275"/>
      <c r="C246" s="275"/>
    </row>
    <row r="247" spans="1:3" x14ac:dyDescent="0.2">
      <c r="A247" s="275"/>
      <c r="B247" s="275"/>
      <c r="C247" s="275"/>
    </row>
    <row r="248" spans="1:3" x14ac:dyDescent="0.2">
      <c r="A248" s="275"/>
      <c r="B248" s="275"/>
      <c r="C248" s="275"/>
    </row>
    <row r="249" spans="1:3" x14ac:dyDescent="0.2">
      <c r="A249" s="275"/>
      <c r="B249" s="275"/>
      <c r="C249" s="275"/>
    </row>
    <row r="250" spans="1:3" x14ac:dyDescent="0.2">
      <c r="A250" s="275"/>
      <c r="B250" s="275"/>
      <c r="C250" s="275"/>
    </row>
    <row r="251" spans="1:3" x14ac:dyDescent="0.2">
      <c r="A251" s="275"/>
      <c r="B251" s="275"/>
      <c r="C251" s="275"/>
    </row>
    <row r="252" spans="1:3" x14ac:dyDescent="0.2">
      <c r="A252" s="275"/>
      <c r="B252" s="275"/>
      <c r="C252" s="275"/>
    </row>
    <row r="253" spans="1:3" x14ac:dyDescent="0.2">
      <c r="A253" s="275"/>
      <c r="B253" s="275"/>
      <c r="C253" s="275"/>
    </row>
    <row r="254" spans="1:3" x14ac:dyDescent="0.2">
      <c r="A254" s="275"/>
      <c r="B254" s="275"/>
      <c r="C254" s="275"/>
    </row>
    <row r="255" spans="1:3" x14ac:dyDescent="0.2">
      <c r="A255" s="275"/>
      <c r="B255" s="275"/>
      <c r="C255" s="275"/>
    </row>
  </sheetData>
  <mergeCells count="34">
    <mergeCell ref="J8:J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E8:E11"/>
    <mergeCell ref="F8:F11"/>
    <mergeCell ref="G8:G11"/>
    <mergeCell ref="H8:H11"/>
    <mergeCell ref="I8:I11"/>
    <mergeCell ref="V8:V11"/>
    <mergeCell ref="W8:W11"/>
    <mergeCell ref="L8:L11"/>
    <mergeCell ref="M8:M11"/>
    <mergeCell ref="N8:N11"/>
    <mergeCell ref="O8:O11"/>
    <mergeCell ref="P8:P11"/>
    <mergeCell ref="Q8:Q11"/>
    <mergeCell ref="K8:K11"/>
    <mergeCell ref="R8:R11"/>
    <mergeCell ref="S8:S11"/>
    <mergeCell ref="T8:T11"/>
    <mergeCell ref="U8:U11"/>
    <mergeCell ref="A12:C12"/>
    <mergeCell ref="A13:C13"/>
    <mergeCell ref="A16:C16"/>
    <mergeCell ref="L18:P18"/>
    <mergeCell ref="E20:Q20"/>
  </mergeCells>
  <printOptions horizontalCentered="1"/>
  <pageMargins left="0.11811023622047245" right="0" top="0.91" bottom="0.11811023622047245" header="0.23622047244094491" footer="7.874015748031496E-2"/>
  <pageSetup paperSize="9" scale="47" orientation="landscape" r:id="rId1"/>
  <headerFooter alignWithMargins="0">
    <oddFooter>&amp;C
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A38" zoomScale="75" zoomScaleNormal="75" zoomScaleSheetLayoutView="90" workbookViewId="0">
      <selection activeCell="E46" sqref="E46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342" t="s">
        <v>343</v>
      </c>
      <c r="H1" s="343"/>
      <c r="I1" s="343"/>
    </row>
    <row r="2" spans="1:9" ht="75" customHeight="1" x14ac:dyDescent="0.2">
      <c r="D2" s="54" t="s">
        <v>402</v>
      </c>
      <c r="G2" s="340" t="s">
        <v>437</v>
      </c>
      <c r="H2" s="341"/>
      <c r="I2" s="341"/>
    </row>
    <row r="3" spans="1:9" ht="27.75" customHeight="1" x14ac:dyDescent="0.2">
      <c r="A3" s="338" t="s">
        <v>390</v>
      </c>
      <c r="B3" s="339"/>
      <c r="C3" s="339"/>
      <c r="D3" s="339"/>
      <c r="E3" s="339"/>
      <c r="F3" s="339"/>
      <c r="G3" s="339"/>
      <c r="H3" s="339"/>
      <c r="I3" s="339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6" t="s">
        <v>342</v>
      </c>
    </row>
    <row r="5" spans="1:9" s="43" customFormat="1" ht="129" customHeight="1" x14ac:dyDescent="0.3">
      <c r="A5" s="49" t="s">
        <v>341</v>
      </c>
      <c r="B5" s="49" t="s">
        <v>340</v>
      </c>
      <c r="C5" s="49" t="s">
        <v>339</v>
      </c>
      <c r="D5" s="49" t="s">
        <v>338</v>
      </c>
      <c r="E5" s="48" t="s">
        <v>337</v>
      </c>
      <c r="F5" s="48" t="s">
        <v>336</v>
      </c>
      <c r="G5" s="48" t="s">
        <v>335</v>
      </c>
      <c r="H5" s="48" t="s">
        <v>334</v>
      </c>
      <c r="I5" s="48" t="s">
        <v>333</v>
      </c>
    </row>
    <row r="6" spans="1:9" s="47" customFormat="1" ht="20.25" customHeight="1" x14ac:dyDescent="0.25">
      <c r="A6" s="123" t="s">
        <v>332</v>
      </c>
      <c r="B6" s="123" t="s">
        <v>331</v>
      </c>
      <c r="C6" s="123" t="s">
        <v>330</v>
      </c>
      <c r="D6" s="124">
        <v>4</v>
      </c>
      <c r="E6" s="125">
        <v>5</v>
      </c>
      <c r="F6" s="125">
        <v>6</v>
      </c>
      <c r="G6" s="125">
        <v>7</v>
      </c>
      <c r="H6" s="125">
        <v>8</v>
      </c>
      <c r="I6" s="125">
        <v>9</v>
      </c>
    </row>
    <row r="7" spans="1:9" s="43" customFormat="1" ht="51" customHeight="1" x14ac:dyDescent="0.3">
      <c r="A7" s="138" t="s">
        <v>103</v>
      </c>
      <c r="B7" s="143"/>
      <c r="C7" s="143"/>
      <c r="D7" s="182" t="s">
        <v>391</v>
      </c>
      <c r="E7" s="116"/>
      <c r="F7" s="151">
        <f>SUM(F10:F26)</f>
        <v>674000</v>
      </c>
      <c r="G7" s="151"/>
      <c r="H7" s="151"/>
      <c r="I7" s="151">
        <f>SUM(I10:I30)</f>
        <v>7616361</v>
      </c>
    </row>
    <row r="8" spans="1:9" s="43" customFormat="1" ht="66" hidden="1" customHeight="1" x14ac:dyDescent="0.3">
      <c r="A8" s="21"/>
      <c r="B8" s="21"/>
      <c r="C8" s="21"/>
      <c r="D8" s="46" t="s">
        <v>108</v>
      </c>
      <c r="E8" s="19"/>
      <c r="F8" s="19"/>
      <c r="G8" s="19"/>
      <c r="H8" s="19"/>
      <c r="I8" s="45" t="s">
        <v>108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7" t="s">
        <v>105</v>
      </c>
      <c r="B10" s="155" t="s">
        <v>106</v>
      </c>
      <c r="C10" s="127" t="s">
        <v>107</v>
      </c>
      <c r="D10" s="42" t="s">
        <v>108</v>
      </c>
      <c r="E10" s="119" t="s">
        <v>324</v>
      </c>
      <c r="F10" s="15"/>
      <c r="G10" s="15"/>
      <c r="H10" s="15"/>
      <c r="I10" s="120">
        <v>403200</v>
      </c>
    </row>
    <row r="11" spans="1:9" s="24" customFormat="1" ht="42" customHeight="1" x14ac:dyDescent="0.25">
      <c r="A11" s="129" t="s">
        <v>109</v>
      </c>
      <c r="B11" s="129" t="s">
        <v>110</v>
      </c>
      <c r="C11" s="130" t="s">
        <v>111</v>
      </c>
      <c r="D11" s="25" t="s">
        <v>112</v>
      </c>
      <c r="E11" s="119" t="s">
        <v>324</v>
      </c>
      <c r="F11" s="15"/>
      <c r="G11" s="15"/>
      <c r="H11" s="15"/>
      <c r="I11" s="120">
        <v>555000</v>
      </c>
    </row>
    <row r="12" spans="1:9" s="24" customFormat="1" ht="164.25" customHeight="1" x14ac:dyDescent="0.25">
      <c r="A12" s="27" t="s">
        <v>135</v>
      </c>
      <c r="B12" s="27" t="s">
        <v>136</v>
      </c>
      <c r="C12" s="26" t="s">
        <v>137</v>
      </c>
      <c r="D12" s="25" t="s">
        <v>138</v>
      </c>
      <c r="E12" s="40" t="s">
        <v>436</v>
      </c>
      <c r="F12" s="119">
        <v>500000</v>
      </c>
      <c r="G12" s="119"/>
      <c r="H12" s="119"/>
      <c r="I12" s="120">
        <v>500000</v>
      </c>
    </row>
    <row r="13" spans="1:9" s="24" customFormat="1" ht="50.25" customHeight="1" x14ac:dyDescent="0.25">
      <c r="A13" s="205" t="s">
        <v>135</v>
      </c>
      <c r="B13" s="27">
        <v>7310</v>
      </c>
      <c r="C13" s="26">
        <v>443</v>
      </c>
      <c r="D13" s="25" t="s">
        <v>138</v>
      </c>
      <c r="E13" s="35" t="s">
        <v>409</v>
      </c>
      <c r="F13" s="119">
        <v>174000</v>
      </c>
      <c r="G13" s="119"/>
      <c r="H13" s="119"/>
      <c r="I13" s="120">
        <v>174000</v>
      </c>
    </row>
    <row r="14" spans="1:9" s="24" customFormat="1" ht="40.5" customHeight="1" x14ac:dyDescent="0.25">
      <c r="A14" s="41" t="s">
        <v>156</v>
      </c>
      <c r="B14" s="41" t="s">
        <v>157</v>
      </c>
      <c r="C14" s="41" t="s">
        <v>158</v>
      </c>
      <c r="D14" s="126" t="s">
        <v>159</v>
      </c>
      <c r="E14" s="119" t="s">
        <v>324</v>
      </c>
      <c r="F14" s="15"/>
      <c r="G14" s="15"/>
      <c r="H14" s="15"/>
      <c r="I14" s="120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9" t="s">
        <v>324</v>
      </c>
      <c r="F15" s="15"/>
      <c r="G15" s="15"/>
      <c r="H15" s="15"/>
      <c r="I15" s="135"/>
    </row>
    <row r="16" spans="1:9" s="24" customFormat="1" ht="67.5" hidden="1" customHeight="1" x14ac:dyDescent="0.25">
      <c r="A16" s="36"/>
      <c r="B16" s="36"/>
      <c r="C16" s="36"/>
      <c r="D16" s="29"/>
      <c r="E16" s="119" t="s">
        <v>324</v>
      </c>
      <c r="F16" s="15"/>
      <c r="G16" s="15"/>
      <c r="H16" s="15"/>
      <c r="I16" s="135"/>
    </row>
    <row r="17" spans="1:9" s="24" customFormat="1" ht="67.5" hidden="1" customHeight="1" x14ac:dyDescent="0.25">
      <c r="A17" s="36"/>
      <c r="B17" s="36"/>
      <c r="C17" s="36"/>
      <c r="D17" s="29"/>
      <c r="E17" s="119" t="s">
        <v>324</v>
      </c>
      <c r="F17" s="15"/>
      <c r="G17" s="15"/>
      <c r="H17" s="15"/>
      <c r="I17" s="135"/>
    </row>
    <row r="18" spans="1:9" s="24" customFormat="1" ht="67.5" hidden="1" customHeight="1" x14ac:dyDescent="0.25">
      <c r="A18" s="36"/>
      <c r="B18" s="36"/>
      <c r="C18" s="36"/>
      <c r="D18" s="29"/>
      <c r="E18" s="119" t="s">
        <v>324</v>
      </c>
      <c r="F18" s="15"/>
      <c r="G18" s="15"/>
      <c r="H18" s="15"/>
      <c r="I18" s="135"/>
    </row>
    <row r="19" spans="1:9" s="24" customFormat="1" ht="67.5" hidden="1" customHeight="1" x14ac:dyDescent="0.25">
      <c r="A19" s="36"/>
      <c r="B19" s="36"/>
      <c r="C19" s="36"/>
      <c r="D19" s="29"/>
      <c r="E19" s="119" t="s">
        <v>324</v>
      </c>
      <c r="F19" s="15"/>
      <c r="G19" s="15"/>
      <c r="H19" s="15"/>
      <c r="I19" s="135"/>
    </row>
    <row r="20" spans="1:9" s="24" customFormat="1" ht="67.5" hidden="1" customHeight="1" x14ac:dyDescent="0.25">
      <c r="A20" s="36"/>
      <c r="B20" s="36"/>
      <c r="C20" s="36"/>
      <c r="D20" s="29"/>
      <c r="E20" s="119" t="s">
        <v>324</v>
      </c>
      <c r="F20" s="15"/>
      <c r="G20" s="15"/>
      <c r="H20" s="15"/>
      <c r="I20" s="135"/>
    </row>
    <row r="21" spans="1:9" s="24" customFormat="1" ht="67.5" hidden="1" customHeight="1" x14ac:dyDescent="0.25">
      <c r="A21" s="36"/>
      <c r="B21" s="36"/>
      <c r="C21" s="36"/>
      <c r="D21" s="29"/>
      <c r="E21" s="119" t="s">
        <v>324</v>
      </c>
      <c r="F21" s="15"/>
      <c r="G21" s="15"/>
      <c r="H21" s="15"/>
      <c r="I21" s="135"/>
    </row>
    <row r="22" spans="1:9" s="24" customFormat="1" ht="67.5" hidden="1" customHeight="1" x14ac:dyDescent="0.25">
      <c r="A22" s="36"/>
      <c r="B22" s="36"/>
      <c r="C22" s="36"/>
      <c r="D22" s="29"/>
      <c r="E22" s="119" t="s">
        <v>324</v>
      </c>
      <c r="F22" s="15"/>
      <c r="G22" s="15"/>
      <c r="H22" s="15"/>
      <c r="I22" s="135"/>
    </row>
    <row r="23" spans="1:9" s="24" customFormat="1" ht="46.5" customHeight="1" x14ac:dyDescent="0.25">
      <c r="A23" s="41" t="s">
        <v>417</v>
      </c>
      <c r="B23" s="41" t="s">
        <v>418</v>
      </c>
      <c r="C23" s="41" t="s">
        <v>129</v>
      </c>
      <c r="D23" s="213" t="s">
        <v>419</v>
      </c>
      <c r="E23" s="119" t="s">
        <v>324</v>
      </c>
      <c r="F23" s="118"/>
      <c r="G23" s="118"/>
      <c r="H23" s="118"/>
      <c r="I23" s="120">
        <v>200000</v>
      </c>
    </row>
    <row r="24" spans="1:9" s="39" customFormat="1" ht="63.75" customHeight="1" x14ac:dyDescent="0.25">
      <c r="A24" s="27" t="s">
        <v>142</v>
      </c>
      <c r="B24" s="27" t="s">
        <v>143</v>
      </c>
      <c r="C24" s="26" t="s">
        <v>144</v>
      </c>
      <c r="D24" s="25" t="s">
        <v>145</v>
      </c>
      <c r="E24" s="126" t="s">
        <v>433</v>
      </c>
      <c r="F24" s="118"/>
      <c r="G24" s="118"/>
      <c r="H24" s="118"/>
      <c r="I24" s="120">
        <v>61800</v>
      </c>
    </row>
    <row r="25" spans="1:9" s="24" customFormat="1" ht="50.25" customHeight="1" x14ac:dyDescent="0.25">
      <c r="A25" s="38" t="s">
        <v>149</v>
      </c>
      <c r="B25" s="37" t="s">
        <v>150</v>
      </c>
      <c r="C25" s="37" t="s">
        <v>151</v>
      </c>
      <c r="D25" s="35" t="s">
        <v>329</v>
      </c>
      <c r="E25" s="35" t="s">
        <v>328</v>
      </c>
      <c r="F25" s="118"/>
      <c r="G25" s="118"/>
      <c r="H25" s="118"/>
      <c r="I25" s="120">
        <v>65000</v>
      </c>
    </row>
    <row r="26" spans="1:9" s="24" customFormat="1" ht="48.75" customHeight="1" x14ac:dyDescent="0.25">
      <c r="A26" s="38" t="s">
        <v>149</v>
      </c>
      <c r="B26" s="37" t="s">
        <v>150</v>
      </c>
      <c r="C26" s="37" t="s">
        <v>151</v>
      </c>
      <c r="D26" s="35" t="s">
        <v>329</v>
      </c>
      <c r="E26" s="35" t="s">
        <v>431</v>
      </c>
      <c r="F26" s="118"/>
      <c r="G26" s="118"/>
      <c r="H26" s="118"/>
      <c r="I26" s="120">
        <v>681000</v>
      </c>
    </row>
    <row r="27" spans="1:9" s="24" customFormat="1" ht="48.75" customHeight="1" x14ac:dyDescent="0.25">
      <c r="A27" s="38" t="s">
        <v>403</v>
      </c>
      <c r="B27" s="37" t="s">
        <v>226</v>
      </c>
      <c r="C27" s="37" t="s">
        <v>144</v>
      </c>
      <c r="D27" s="35" t="s">
        <v>227</v>
      </c>
      <c r="E27" s="35" t="s">
        <v>432</v>
      </c>
      <c r="F27" s="118"/>
      <c r="G27" s="118"/>
      <c r="H27" s="118"/>
      <c r="I27" s="120">
        <v>2552677</v>
      </c>
    </row>
    <row r="28" spans="1:9" ht="101.25" customHeight="1" x14ac:dyDescent="0.2">
      <c r="A28" s="41" t="s">
        <v>403</v>
      </c>
      <c r="B28" s="206">
        <v>7362</v>
      </c>
      <c r="C28" s="41" t="s">
        <v>144</v>
      </c>
      <c r="D28" s="207" t="s">
        <v>227</v>
      </c>
      <c r="E28" s="35" t="s">
        <v>410</v>
      </c>
      <c r="F28" s="118"/>
      <c r="G28" s="118"/>
      <c r="H28" s="118"/>
      <c r="I28" s="120">
        <v>373075</v>
      </c>
    </row>
    <row r="29" spans="1:9" ht="94.5" x14ac:dyDescent="0.2">
      <c r="A29" s="41" t="s">
        <v>403</v>
      </c>
      <c r="B29" s="206">
        <v>7362</v>
      </c>
      <c r="C29" s="41" t="s">
        <v>144</v>
      </c>
      <c r="D29" s="207" t="s">
        <v>227</v>
      </c>
      <c r="E29" s="40" t="s">
        <v>411</v>
      </c>
      <c r="F29" s="118"/>
      <c r="G29" s="118"/>
      <c r="H29" s="118"/>
      <c r="I29" s="148">
        <v>1475609</v>
      </c>
    </row>
    <row r="30" spans="1:9" ht="47.25" x14ac:dyDescent="0.2">
      <c r="A30" s="41" t="s">
        <v>403</v>
      </c>
      <c r="B30" s="206">
        <v>7362</v>
      </c>
      <c r="C30" s="41" t="s">
        <v>144</v>
      </c>
      <c r="D30" s="207" t="s">
        <v>227</v>
      </c>
      <c r="E30" s="40" t="s">
        <v>412</v>
      </c>
      <c r="F30" s="118"/>
      <c r="G30" s="118"/>
      <c r="H30" s="118"/>
      <c r="I30" s="121">
        <v>560000</v>
      </c>
    </row>
    <row r="31" spans="1:9" ht="15.75" hidden="1" x14ac:dyDescent="0.2">
      <c r="A31" s="41"/>
      <c r="B31" s="206"/>
      <c r="C31" s="41"/>
      <c r="D31" s="35"/>
      <c r="E31" s="118"/>
      <c r="F31" s="118"/>
      <c r="G31" s="118"/>
      <c r="H31" s="118"/>
      <c r="I31" s="121"/>
    </row>
    <row r="32" spans="1:9" ht="15.75" hidden="1" x14ac:dyDescent="0.2">
      <c r="A32" s="41"/>
      <c r="B32" s="206"/>
      <c r="C32" s="41"/>
      <c r="D32" s="35"/>
      <c r="E32" s="118"/>
      <c r="F32" s="118"/>
      <c r="G32" s="118"/>
      <c r="H32" s="118"/>
      <c r="I32" s="121"/>
    </row>
    <row r="33" spans="1:9" ht="15.75" hidden="1" x14ac:dyDescent="0.2">
      <c r="A33" s="41"/>
      <c r="B33" s="206"/>
      <c r="C33" s="41"/>
      <c r="D33" s="35"/>
      <c r="E33" s="118"/>
      <c r="F33" s="118"/>
      <c r="G33" s="118"/>
      <c r="H33" s="118"/>
      <c r="I33" s="121"/>
    </row>
    <row r="34" spans="1:9" ht="15.75" hidden="1" x14ac:dyDescent="0.2">
      <c r="A34" s="41"/>
      <c r="B34" s="206"/>
      <c r="C34" s="41"/>
      <c r="D34" s="35"/>
      <c r="E34" s="118"/>
      <c r="F34" s="118"/>
      <c r="G34" s="118"/>
      <c r="H34" s="118"/>
      <c r="I34" s="121"/>
    </row>
    <row r="35" spans="1:9" s="23" customFormat="1" ht="39" customHeight="1" x14ac:dyDescent="0.2">
      <c r="A35" s="138" t="s">
        <v>170</v>
      </c>
      <c r="B35" s="139"/>
      <c r="C35" s="138"/>
      <c r="D35" s="183" t="s">
        <v>171</v>
      </c>
      <c r="E35" s="122"/>
      <c r="F35" s="136">
        <f>F36+F37+F38+F39+F40+F42+F43+F44+F45</f>
        <v>882280</v>
      </c>
      <c r="G35" s="136"/>
      <c r="H35" s="136"/>
      <c r="I35" s="136">
        <f>I36+I37+I38+I39+I40+I41+I42+I43+I44+I45+I46</f>
        <v>6280704</v>
      </c>
    </row>
    <row r="36" spans="1:9" ht="36.75" customHeight="1" x14ac:dyDescent="0.2">
      <c r="A36" s="127" t="s">
        <v>177</v>
      </c>
      <c r="B36" s="128" t="s">
        <v>178</v>
      </c>
      <c r="C36" s="128" t="s">
        <v>179</v>
      </c>
      <c r="D36" s="25" t="s">
        <v>180</v>
      </c>
      <c r="E36" s="119" t="s">
        <v>324</v>
      </c>
      <c r="F36" s="15"/>
      <c r="G36" s="15"/>
      <c r="H36" s="15"/>
      <c r="I36" s="120">
        <v>44000</v>
      </c>
    </row>
    <row r="37" spans="1:9" ht="63" customHeight="1" x14ac:dyDescent="0.2">
      <c r="A37" s="127" t="s">
        <v>177</v>
      </c>
      <c r="B37" s="128" t="s">
        <v>178</v>
      </c>
      <c r="C37" s="128" t="s">
        <v>179</v>
      </c>
      <c r="D37" s="35" t="s">
        <v>180</v>
      </c>
      <c r="E37" s="126" t="s">
        <v>392</v>
      </c>
      <c r="F37" s="15"/>
      <c r="G37" s="15"/>
      <c r="H37" s="15"/>
      <c r="I37" s="120">
        <v>1500000</v>
      </c>
    </row>
    <row r="38" spans="1:9" ht="80.25" customHeight="1" x14ac:dyDescent="0.2">
      <c r="A38" s="129" t="s">
        <v>181</v>
      </c>
      <c r="B38" s="129" t="s">
        <v>182</v>
      </c>
      <c r="C38" s="130" t="s">
        <v>183</v>
      </c>
      <c r="D38" s="34" t="s">
        <v>184</v>
      </c>
      <c r="E38" s="119" t="s">
        <v>324</v>
      </c>
      <c r="F38" s="15"/>
      <c r="G38" s="15"/>
      <c r="H38" s="15"/>
      <c r="I38" s="120">
        <v>3629424</v>
      </c>
    </row>
    <row r="39" spans="1:9" ht="50.25" customHeight="1" x14ac:dyDescent="0.2">
      <c r="A39" s="131" t="s">
        <v>189</v>
      </c>
      <c r="B39" s="129">
        <v>1150</v>
      </c>
      <c r="C39" s="131" t="s">
        <v>191</v>
      </c>
      <c r="D39" s="34" t="s">
        <v>192</v>
      </c>
      <c r="E39" s="132" t="s">
        <v>324</v>
      </c>
      <c r="F39" s="15"/>
      <c r="G39" s="15"/>
      <c r="H39" s="15"/>
      <c r="I39" s="120">
        <v>17000</v>
      </c>
    </row>
    <row r="40" spans="1:9" ht="47.25" customHeight="1" x14ac:dyDescent="0.2">
      <c r="A40" s="131" t="s">
        <v>174</v>
      </c>
      <c r="B40" s="129">
        <v>160</v>
      </c>
      <c r="C40" s="131" t="s">
        <v>107</v>
      </c>
      <c r="D40" s="34" t="s">
        <v>327</v>
      </c>
      <c r="E40" s="132" t="s">
        <v>324</v>
      </c>
      <c r="F40" s="15"/>
      <c r="G40" s="15"/>
      <c r="H40" s="15"/>
      <c r="I40" s="120">
        <v>8500</v>
      </c>
    </row>
    <row r="41" spans="1:9" ht="37.5" customHeight="1" x14ac:dyDescent="0.2">
      <c r="A41" s="243" t="s">
        <v>215</v>
      </c>
      <c r="B41" s="243" t="s">
        <v>216</v>
      </c>
      <c r="C41" s="244" t="s">
        <v>122</v>
      </c>
      <c r="D41" s="245" t="s">
        <v>217</v>
      </c>
      <c r="E41" s="132" t="s">
        <v>324</v>
      </c>
      <c r="F41" s="15"/>
      <c r="G41" s="15"/>
      <c r="H41" s="15"/>
      <c r="I41" s="120">
        <v>45000</v>
      </c>
    </row>
    <row r="42" spans="1:9" ht="41.25" customHeight="1" x14ac:dyDescent="0.2">
      <c r="A42" s="131" t="s">
        <v>221</v>
      </c>
      <c r="B42" s="129">
        <v>7325</v>
      </c>
      <c r="C42" s="131" t="s">
        <v>137</v>
      </c>
      <c r="D42" s="34" t="s">
        <v>223</v>
      </c>
      <c r="E42" s="132" t="s">
        <v>326</v>
      </c>
      <c r="F42" s="119">
        <v>828600</v>
      </c>
      <c r="G42" s="15"/>
      <c r="H42" s="15"/>
      <c r="I42" s="120">
        <v>828600</v>
      </c>
    </row>
    <row r="43" spans="1:9" s="32" customFormat="1" ht="57" hidden="1" customHeight="1" x14ac:dyDescent="0.25">
      <c r="A43" s="31"/>
      <c r="B43" s="31"/>
      <c r="C43" s="30"/>
      <c r="D43" s="25"/>
      <c r="E43" s="137"/>
      <c r="F43" s="134"/>
      <c r="G43" s="33"/>
      <c r="H43" s="33"/>
      <c r="I43" s="133"/>
    </row>
    <row r="44" spans="1:9" ht="113.25" customHeight="1" x14ac:dyDescent="0.2">
      <c r="A44" s="208" t="s">
        <v>428</v>
      </c>
      <c r="B44" s="209">
        <v>7321</v>
      </c>
      <c r="C44" s="208" t="s">
        <v>137</v>
      </c>
      <c r="D44" s="214" t="s">
        <v>430</v>
      </c>
      <c r="E44" s="126" t="s">
        <v>413</v>
      </c>
      <c r="F44" s="134">
        <v>26840</v>
      </c>
      <c r="G44" s="210"/>
      <c r="H44" s="210"/>
      <c r="I44" s="133">
        <v>26840</v>
      </c>
    </row>
    <row r="45" spans="1:9" ht="53.25" customHeight="1" x14ac:dyDescent="0.2">
      <c r="A45" s="31" t="s">
        <v>225</v>
      </c>
      <c r="B45" s="31" t="s">
        <v>226</v>
      </c>
      <c r="C45" s="30" t="s">
        <v>144</v>
      </c>
      <c r="D45" s="25" t="s">
        <v>227</v>
      </c>
      <c r="E45" s="126" t="s">
        <v>325</v>
      </c>
      <c r="F45" s="119">
        <v>26840</v>
      </c>
      <c r="G45" s="15"/>
      <c r="H45" s="15"/>
      <c r="I45" s="120">
        <v>26840</v>
      </c>
    </row>
    <row r="46" spans="1:9" ht="87" customHeight="1" x14ac:dyDescent="0.2">
      <c r="A46" s="31">
        <v>617363</v>
      </c>
      <c r="B46" s="243" t="s">
        <v>143</v>
      </c>
      <c r="C46" s="244" t="s">
        <v>144</v>
      </c>
      <c r="D46" s="245" t="s">
        <v>145</v>
      </c>
      <c r="E46" s="126" t="s">
        <v>444</v>
      </c>
      <c r="F46" s="119"/>
      <c r="G46" s="15"/>
      <c r="H46" s="15"/>
      <c r="I46" s="120">
        <v>154500</v>
      </c>
    </row>
    <row r="47" spans="1:9" s="28" customFormat="1" ht="42" customHeight="1" x14ac:dyDescent="0.35">
      <c r="A47" s="138" t="s">
        <v>228</v>
      </c>
      <c r="B47" s="139"/>
      <c r="C47" s="138"/>
      <c r="D47" s="181" t="s">
        <v>229</v>
      </c>
      <c r="E47" s="141"/>
      <c r="F47" s="151">
        <f>SUM(F48:F49)</f>
        <v>0</v>
      </c>
      <c r="G47" s="136"/>
      <c r="H47" s="136"/>
      <c r="I47" s="136">
        <f>SUM(I48:I49)</f>
        <v>49700</v>
      </c>
    </row>
    <row r="48" spans="1:9" s="24" customFormat="1" ht="71.25" customHeight="1" x14ac:dyDescent="0.25">
      <c r="A48" s="27" t="s">
        <v>248</v>
      </c>
      <c r="B48" s="27" t="s">
        <v>249</v>
      </c>
      <c r="C48" s="26" t="s">
        <v>182</v>
      </c>
      <c r="D48" s="25" t="s">
        <v>250</v>
      </c>
      <c r="E48" s="119" t="s">
        <v>324</v>
      </c>
      <c r="F48" s="15"/>
      <c r="G48" s="15"/>
      <c r="H48" s="15"/>
      <c r="I48" s="120">
        <v>33200</v>
      </c>
    </row>
    <row r="49" spans="1:16" s="24" customFormat="1" ht="43.5" customHeight="1" x14ac:dyDescent="0.25">
      <c r="A49" s="27" t="s">
        <v>254</v>
      </c>
      <c r="B49" s="27" t="s">
        <v>255</v>
      </c>
      <c r="C49" s="26" t="s">
        <v>204</v>
      </c>
      <c r="D49" s="25" t="s">
        <v>256</v>
      </c>
      <c r="E49" s="119" t="s">
        <v>324</v>
      </c>
      <c r="F49" s="15"/>
      <c r="G49" s="15"/>
      <c r="H49" s="15"/>
      <c r="I49" s="120">
        <v>16500</v>
      </c>
    </row>
    <row r="50" spans="1:16" s="23" customFormat="1" ht="43.5" customHeight="1" x14ac:dyDescent="0.2">
      <c r="A50" s="139">
        <v>1000000</v>
      </c>
      <c r="B50" s="142"/>
      <c r="C50" s="143"/>
      <c r="D50" s="180" t="s">
        <v>281</v>
      </c>
      <c r="E50" s="144" t="s">
        <v>324</v>
      </c>
      <c r="F50" s="151">
        <f>F52</f>
        <v>0</v>
      </c>
      <c r="G50" s="149"/>
      <c r="H50" s="149"/>
      <c r="I50" s="149">
        <f>I52+I53</f>
        <v>123000</v>
      </c>
    </row>
    <row r="51" spans="1:16" ht="56.25" hidden="1" customHeight="1" x14ac:dyDescent="0.2">
      <c r="A51" s="22"/>
      <c r="B51" s="22"/>
      <c r="C51" s="21"/>
      <c r="D51" s="20"/>
      <c r="E51" s="146"/>
      <c r="F51" s="150"/>
      <c r="G51" s="150"/>
      <c r="H51" s="150"/>
      <c r="I51" s="149"/>
    </row>
    <row r="52" spans="1:16" ht="33.75" customHeight="1" x14ac:dyDescent="0.2">
      <c r="A52" s="127" t="s">
        <v>287</v>
      </c>
      <c r="B52" s="155" t="s">
        <v>288</v>
      </c>
      <c r="C52" s="127" t="s">
        <v>289</v>
      </c>
      <c r="D52" s="35" t="s">
        <v>290</v>
      </c>
      <c r="E52" s="147" t="s">
        <v>324</v>
      </c>
      <c r="F52" s="150"/>
      <c r="G52" s="150"/>
      <c r="H52" s="150"/>
      <c r="I52" s="148">
        <v>88000</v>
      </c>
    </row>
    <row r="53" spans="1:16" ht="53.25" customHeight="1" x14ac:dyDescent="0.2">
      <c r="A53" s="38" t="s">
        <v>294</v>
      </c>
      <c r="B53" s="37" t="s">
        <v>295</v>
      </c>
      <c r="C53" s="38" t="s">
        <v>296</v>
      </c>
      <c r="D53" s="35" t="s">
        <v>297</v>
      </c>
      <c r="E53" s="147" t="s">
        <v>324</v>
      </c>
      <c r="F53" s="150"/>
      <c r="G53" s="150"/>
      <c r="H53" s="150"/>
      <c r="I53" s="148">
        <v>35000</v>
      </c>
    </row>
    <row r="54" spans="1:16" ht="44.25" customHeight="1" x14ac:dyDescent="0.2">
      <c r="A54" s="152" t="s">
        <v>308</v>
      </c>
      <c r="B54" s="153"/>
      <c r="C54" s="154"/>
      <c r="D54" s="181" t="s">
        <v>309</v>
      </c>
      <c r="E54" s="145"/>
      <c r="F54" s="149"/>
      <c r="G54" s="149"/>
      <c r="H54" s="149"/>
      <c r="I54" s="149">
        <f>I55</f>
        <v>10000</v>
      </c>
    </row>
    <row r="55" spans="1:16" ht="52.5" customHeight="1" x14ac:dyDescent="0.2">
      <c r="A55" s="17" t="s">
        <v>312</v>
      </c>
      <c r="B55" s="17" t="s">
        <v>175</v>
      </c>
      <c r="C55" s="16" t="s">
        <v>107</v>
      </c>
      <c r="D55" s="34" t="s">
        <v>176</v>
      </c>
      <c r="E55" s="147" t="s">
        <v>324</v>
      </c>
      <c r="F55" s="150"/>
      <c r="G55" s="150"/>
      <c r="H55" s="150"/>
      <c r="I55" s="148">
        <v>10000</v>
      </c>
    </row>
    <row r="56" spans="1:16" s="14" customFormat="1" ht="42.75" customHeight="1" x14ac:dyDescent="0.3">
      <c r="A56" s="140"/>
      <c r="B56" s="140"/>
      <c r="C56" s="115"/>
      <c r="D56" s="117" t="s">
        <v>322</v>
      </c>
      <c r="E56" s="122"/>
      <c r="F56" s="211">
        <f>F50+F47+F35+F7+F54</f>
        <v>1556280</v>
      </c>
      <c r="G56" s="212"/>
      <c r="H56" s="212"/>
      <c r="I56" s="211">
        <f>I50+I47+I35+I7+I54</f>
        <v>14079765</v>
      </c>
    </row>
    <row r="57" spans="1:16" ht="19.5" x14ac:dyDescent="0.2">
      <c r="D57" s="12"/>
      <c r="E57" s="13"/>
      <c r="F57" s="12"/>
      <c r="G57" s="12"/>
    </row>
    <row r="58" spans="1:16" s="10" customFormat="1" ht="30.75" customHeight="1" x14ac:dyDescent="0.3">
      <c r="A58" s="11" t="s">
        <v>323</v>
      </c>
      <c r="B58" s="9"/>
      <c r="C58" s="200"/>
      <c r="D58" s="200"/>
      <c r="E58" s="201"/>
      <c r="F58" s="200"/>
      <c r="G58" s="200"/>
      <c r="H58" s="9"/>
      <c r="I58" s="9"/>
    </row>
    <row r="59" spans="1:16" ht="13.5" customHeight="1" x14ac:dyDescent="0.2">
      <c r="E59" s="9"/>
    </row>
    <row r="60" spans="1:16" ht="20.25" hidden="1" customHeight="1" x14ac:dyDescent="0.2"/>
    <row r="61" spans="1:16" ht="28.5" hidden="1" customHeight="1" x14ac:dyDescent="0.2">
      <c r="A61" s="7"/>
      <c r="B61" s="7"/>
      <c r="C61" s="7"/>
      <c r="D61" s="7"/>
      <c r="F61" s="7"/>
      <c r="G61" s="7"/>
      <c r="H61" s="7"/>
      <c r="I61" s="7"/>
      <c r="J61" s="8"/>
      <c r="K61" s="8"/>
      <c r="L61" s="8"/>
      <c r="M61" s="8"/>
      <c r="N61" s="8"/>
      <c r="O61" s="8"/>
      <c r="P61" s="8"/>
    </row>
    <row r="62" spans="1:16" ht="21" hidden="1" customHeigh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idden="1" x14ac:dyDescent="0.2">
      <c r="A63" s="5"/>
      <c r="B63" s="5"/>
      <c r="C63" s="5"/>
      <c r="D63" s="5"/>
      <c r="E63" s="6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idden="1" x14ac:dyDescent="0.2">
      <c r="A64" s="6"/>
      <c r="B64" s="6"/>
      <c r="C64" s="6"/>
      <c r="D64" s="6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">
      <c r="A65" s="5"/>
      <c r="B65" s="5"/>
      <c r="C65" s="5"/>
      <c r="D65" s="5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">
      <c r="E66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0" zoomScaleNormal="70" workbookViewId="0">
      <selection activeCell="K15" sqref="K15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352" t="s">
        <v>393</v>
      </c>
      <c r="G1" s="353"/>
      <c r="H1" s="353"/>
      <c r="I1" s="353"/>
    </row>
    <row r="2" spans="1:10" ht="12.75" customHeight="1" x14ac:dyDescent="0.25">
      <c r="F2" s="350" t="s">
        <v>445</v>
      </c>
      <c r="G2" s="351"/>
      <c r="H2" s="351"/>
      <c r="I2" s="351"/>
    </row>
    <row r="3" spans="1:10" ht="33.75" customHeight="1" x14ac:dyDescent="0.25">
      <c r="D3" s="105" t="s">
        <v>402</v>
      </c>
      <c r="F3" s="351"/>
      <c r="G3" s="351"/>
      <c r="H3" s="351"/>
      <c r="I3" s="351"/>
    </row>
    <row r="4" spans="1:10" ht="15" customHeight="1" x14ac:dyDescent="0.25">
      <c r="F4" s="351"/>
      <c r="G4" s="351"/>
      <c r="H4" s="351"/>
      <c r="I4" s="351"/>
    </row>
    <row r="5" spans="1:10" s="104" customFormat="1" ht="40.5" customHeight="1" x14ac:dyDescent="0.3">
      <c r="A5" s="356" t="s">
        <v>382</v>
      </c>
      <c r="B5" s="356"/>
      <c r="C5" s="356"/>
      <c r="D5" s="356"/>
      <c r="E5" s="356"/>
      <c r="F5" s="356"/>
      <c r="G5" s="356"/>
      <c r="H5" s="356"/>
      <c r="I5" s="356"/>
    </row>
    <row r="6" spans="1:10" x14ac:dyDescent="0.25">
      <c r="H6" s="103"/>
    </row>
    <row r="7" spans="1:10" s="58" customFormat="1" ht="26.25" customHeight="1" x14ac:dyDescent="0.25">
      <c r="A7" s="354" t="s">
        <v>381</v>
      </c>
      <c r="B7" s="354" t="s">
        <v>380</v>
      </c>
      <c r="C7" s="354" t="s">
        <v>379</v>
      </c>
      <c r="D7" s="354" t="s">
        <v>338</v>
      </c>
      <c r="E7" s="358" t="s">
        <v>378</v>
      </c>
      <c r="F7" s="354" t="s">
        <v>377</v>
      </c>
      <c r="G7" s="344" t="s">
        <v>6</v>
      </c>
      <c r="H7" s="346"/>
      <c r="I7" s="354" t="s">
        <v>376</v>
      </c>
    </row>
    <row r="8" spans="1:10" s="58" customFormat="1" ht="54" customHeight="1" x14ac:dyDescent="0.25">
      <c r="A8" s="357"/>
      <c r="B8" s="355"/>
      <c r="C8" s="355"/>
      <c r="D8" s="355"/>
      <c r="E8" s="359"/>
      <c r="F8" s="355"/>
      <c r="G8" s="345"/>
      <c r="H8" s="347"/>
      <c r="I8" s="355"/>
    </row>
    <row r="9" spans="1:10" x14ac:dyDescent="0.2">
      <c r="A9" s="175">
        <v>1</v>
      </c>
      <c r="B9" s="176">
        <v>2</v>
      </c>
      <c r="C9" s="176">
        <v>3</v>
      </c>
      <c r="D9" s="177">
        <v>4</v>
      </c>
      <c r="E9" s="178">
        <v>5</v>
      </c>
      <c r="F9" s="179">
        <v>6</v>
      </c>
      <c r="G9" s="179">
        <v>7</v>
      </c>
      <c r="H9" s="179"/>
      <c r="I9" s="179">
        <v>8</v>
      </c>
    </row>
    <row r="10" spans="1:10" s="70" customFormat="1" ht="51.75" customHeight="1" x14ac:dyDescent="0.25">
      <c r="A10" s="184" t="s">
        <v>104</v>
      </c>
      <c r="B10" s="157"/>
      <c r="C10" s="157"/>
      <c r="D10" s="158" t="s">
        <v>375</v>
      </c>
      <c r="E10" s="159"/>
      <c r="F10" s="160">
        <f>SUM(F11:F21)</f>
        <v>728400</v>
      </c>
      <c r="G10" s="160">
        <f>SUM(G11:G21)</f>
        <v>1055000</v>
      </c>
      <c r="H10" s="161"/>
      <c r="I10" s="160">
        <f>SUM(I11:I21)</f>
        <v>1783400</v>
      </c>
    </row>
    <row r="11" spans="1:10" s="98" customFormat="1" ht="60.75" customHeight="1" x14ac:dyDescent="0.3">
      <c r="A11" s="74" t="s">
        <v>156</v>
      </c>
      <c r="B11" s="75" t="s">
        <v>157</v>
      </c>
      <c r="C11" s="75" t="s">
        <v>158</v>
      </c>
      <c r="D11" s="77" t="s">
        <v>159</v>
      </c>
      <c r="E11" s="106" t="s">
        <v>374</v>
      </c>
      <c r="F11" s="72">
        <v>5000</v>
      </c>
      <c r="G11" s="72">
        <v>15000</v>
      </c>
      <c r="H11" s="72"/>
      <c r="I11" s="162">
        <f>F11+G11</f>
        <v>20000</v>
      </c>
    </row>
    <row r="12" spans="1:10" s="98" customFormat="1" ht="60" customHeight="1" x14ac:dyDescent="0.25">
      <c r="A12" s="102" t="s">
        <v>373</v>
      </c>
      <c r="B12" s="101" t="s">
        <v>372</v>
      </c>
      <c r="C12" s="100">
        <v>1060</v>
      </c>
      <c r="D12" s="99" t="s">
        <v>371</v>
      </c>
      <c r="E12" s="76" t="s">
        <v>370</v>
      </c>
      <c r="F12" s="72">
        <v>100000</v>
      </c>
      <c r="G12" s="73">
        <v>0</v>
      </c>
      <c r="H12" s="72"/>
      <c r="I12" s="162">
        <f t="shared" ref="I12:I21" si="0">F12+G12</f>
        <v>100000</v>
      </c>
    </row>
    <row r="13" spans="1:10" ht="56.25" customHeight="1" x14ac:dyDescent="0.25">
      <c r="A13" s="97" t="s">
        <v>131</v>
      </c>
      <c r="B13" s="97" t="s">
        <v>132</v>
      </c>
      <c r="C13" s="97" t="s">
        <v>133</v>
      </c>
      <c r="D13" s="96" t="s">
        <v>134</v>
      </c>
      <c r="E13" s="76" t="s">
        <v>369</v>
      </c>
      <c r="F13" s="72">
        <v>110000</v>
      </c>
      <c r="G13" s="73">
        <v>0</v>
      </c>
      <c r="H13" s="72"/>
      <c r="I13" s="162">
        <f t="shared" si="0"/>
        <v>110000</v>
      </c>
    </row>
    <row r="14" spans="1:10" ht="42.75" customHeight="1" x14ac:dyDescent="0.25">
      <c r="A14" s="95" t="s">
        <v>113</v>
      </c>
      <c r="B14" s="94">
        <v>3210</v>
      </c>
      <c r="C14" s="94">
        <v>1050</v>
      </c>
      <c r="D14" s="93" t="s">
        <v>116</v>
      </c>
      <c r="E14" s="76" t="s">
        <v>368</v>
      </c>
      <c r="F14" s="91">
        <v>22000</v>
      </c>
      <c r="G14" s="92">
        <v>0</v>
      </c>
      <c r="H14" s="91"/>
      <c r="I14" s="162">
        <f t="shared" si="0"/>
        <v>22000</v>
      </c>
    </row>
    <row r="15" spans="1:10" ht="63.75" customHeight="1" x14ac:dyDescent="0.25">
      <c r="A15" s="90" t="s">
        <v>109</v>
      </c>
      <c r="B15" s="89" t="s">
        <v>110</v>
      </c>
      <c r="C15" s="89" t="s">
        <v>111</v>
      </c>
      <c r="D15" s="84" t="s">
        <v>112</v>
      </c>
      <c r="E15" s="76" t="s">
        <v>367</v>
      </c>
      <c r="F15" s="88">
        <v>0</v>
      </c>
      <c r="G15" s="72">
        <v>1040000</v>
      </c>
      <c r="H15" s="73">
        <v>0</v>
      </c>
      <c r="I15" s="162">
        <f t="shared" si="0"/>
        <v>1040000</v>
      </c>
      <c r="J15" s="87"/>
    </row>
    <row r="16" spans="1:10" ht="54" customHeight="1" x14ac:dyDescent="0.25">
      <c r="A16" s="75" t="s">
        <v>109</v>
      </c>
      <c r="B16" s="75" t="s">
        <v>110</v>
      </c>
      <c r="C16" s="75" t="s">
        <v>111</v>
      </c>
      <c r="D16" s="84" t="s">
        <v>112</v>
      </c>
      <c r="E16" s="348" t="s">
        <v>366</v>
      </c>
      <c r="F16" s="72">
        <v>180000</v>
      </c>
      <c r="G16" s="73">
        <v>0</v>
      </c>
      <c r="H16" s="72"/>
      <c r="I16" s="162">
        <f t="shared" si="0"/>
        <v>180000</v>
      </c>
      <c r="J16" s="86"/>
    </row>
    <row r="17" spans="1:9" ht="51" customHeight="1" x14ac:dyDescent="0.25">
      <c r="A17" s="74" t="s">
        <v>153</v>
      </c>
      <c r="B17" s="75" t="s">
        <v>154</v>
      </c>
      <c r="C17" s="75" t="s">
        <v>144</v>
      </c>
      <c r="D17" s="77" t="s">
        <v>155</v>
      </c>
      <c r="E17" s="349"/>
      <c r="F17" s="83">
        <v>80000</v>
      </c>
      <c r="G17" s="82">
        <v>0</v>
      </c>
      <c r="H17" s="85"/>
      <c r="I17" s="162">
        <f t="shared" si="0"/>
        <v>80000</v>
      </c>
    </row>
    <row r="18" spans="1:9" ht="64.5" customHeight="1" x14ac:dyDescent="0.25">
      <c r="A18" s="75" t="s">
        <v>109</v>
      </c>
      <c r="B18" s="75" t="s">
        <v>110</v>
      </c>
      <c r="C18" s="75" t="s">
        <v>111</v>
      </c>
      <c r="D18" s="84" t="s">
        <v>112</v>
      </c>
      <c r="E18" s="107" t="s">
        <v>365</v>
      </c>
      <c r="F18" s="83">
        <v>35000</v>
      </c>
      <c r="G18" s="82">
        <v>0</v>
      </c>
      <c r="H18" s="72"/>
      <c r="I18" s="162">
        <f t="shared" si="0"/>
        <v>35000</v>
      </c>
    </row>
    <row r="19" spans="1:9" ht="98.25" customHeight="1" x14ac:dyDescent="0.25">
      <c r="A19" s="74" t="s">
        <v>425</v>
      </c>
      <c r="B19" s="75" t="s">
        <v>422</v>
      </c>
      <c r="C19" s="74" t="s">
        <v>204</v>
      </c>
      <c r="D19" s="77" t="s">
        <v>423</v>
      </c>
      <c r="E19" s="76" t="s">
        <v>424</v>
      </c>
      <c r="F19" s="72">
        <v>16000</v>
      </c>
      <c r="G19" s="73">
        <v>0</v>
      </c>
      <c r="H19" s="72"/>
      <c r="I19" s="162">
        <f t="shared" si="0"/>
        <v>16000</v>
      </c>
    </row>
    <row r="20" spans="1:9" ht="68.25" customHeight="1" x14ac:dyDescent="0.25">
      <c r="A20" s="74" t="s">
        <v>364</v>
      </c>
      <c r="B20" s="75" t="s">
        <v>363</v>
      </c>
      <c r="C20" s="75" t="s">
        <v>122</v>
      </c>
      <c r="D20" s="77" t="s">
        <v>126</v>
      </c>
      <c r="E20" s="108" t="s">
        <v>362</v>
      </c>
      <c r="F20" s="83">
        <v>65400</v>
      </c>
      <c r="G20" s="82">
        <v>0</v>
      </c>
      <c r="H20" s="72"/>
      <c r="I20" s="162">
        <f t="shared" si="0"/>
        <v>65400</v>
      </c>
    </row>
    <row r="21" spans="1:9" ht="52.5" customHeight="1" x14ac:dyDescent="0.25">
      <c r="A21" s="74" t="s">
        <v>361</v>
      </c>
      <c r="B21" s="75" t="s">
        <v>360</v>
      </c>
      <c r="C21" s="75" t="s">
        <v>383</v>
      </c>
      <c r="D21" s="77" t="s">
        <v>384</v>
      </c>
      <c r="E21" s="107" t="s">
        <v>385</v>
      </c>
      <c r="F21" s="83">
        <v>115000</v>
      </c>
      <c r="G21" s="82">
        <v>0</v>
      </c>
      <c r="H21" s="72"/>
      <c r="I21" s="162">
        <f t="shared" si="0"/>
        <v>115000</v>
      </c>
    </row>
    <row r="22" spans="1:9" s="80" customFormat="1" ht="59.25" customHeight="1" x14ac:dyDescent="0.25">
      <c r="A22" s="164" t="s">
        <v>228</v>
      </c>
      <c r="B22" s="165"/>
      <c r="C22" s="165"/>
      <c r="D22" s="166" t="s">
        <v>359</v>
      </c>
      <c r="E22" s="167"/>
      <c r="F22" s="160">
        <f>SUM(F23:F31)</f>
        <v>964000</v>
      </c>
      <c r="G22" s="160">
        <f>SUM(G23:G31)</f>
        <v>0</v>
      </c>
      <c r="H22" s="81"/>
      <c r="I22" s="160">
        <f>SUM(I23:I31)</f>
        <v>964000</v>
      </c>
    </row>
    <row r="23" spans="1:9" ht="136.5" customHeight="1" x14ac:dyDescent="0.25">
      <c r="A23" s="74" t="s">
        <v>260</v>
      </c>
      <c r="B23" s="75" t="s">
        <v>261</v>
      </c>
      <c r="C23" s="75" t="s">
        <v>262</v>
      </c>
      <c r="D23" s="77" t="s">
        <v>358</v>
      </c>
      <c r="E23" s="76" t="s">
        <v>357</v>
      </c>
      <c r="F23" s="72">
        <v>19000</v>
      </c>
      <c r="G23" s="73">
        <v>0</v>
      </c>
      <c r="H23" s="72"/>
      <c r="I23" s="162">
        <f t="shared" ref="I23:I30" si="1">F23+G23</f>
        <v>19000</v>
      </c>
    </row>
    <row r="24" spans="1:9" ht="78.75" customHeight="1" x14ac:dyDescent="0.25">
      <c r="A24" s="74" t="s">
        <v>267</v>
      </c>
      <c r="B24" s="75" t="s">
        <v>268</v>
      </c>
      <c r="C24" s="75" t="s">
        <v>269</v>
      </c>
      <c r="D24" s="77" t="s">
        <v>356</v>
      </c>
      <c r="E24" s="76" t="s">
        <v>355</v>
      </c>
      <c r="F24" s="72">
        <v>50000</v>
      </c>
      <c r="G24" s="73">
        <v>0</v>
      </c>
      <c r="H24" s="72"/>
      <c r="I24" s="162">
        <f t="shared" si="1"/>
        <v>50000</v>
      </c>
    </row>
    <row r="25" spans="1:9" ht="80.25" customHeight="1" x14ac:dyDescent="0.25">
      <c r="A25" s="74" t="s">
        <v>277</v>
      </c>
      <c r="B25" s="75" t="s">
        <v>278</v>
      </c>
      <c r="C25" s="74" t="s">
        <v>186</v>
      </c>
      <c r="D25" s="77" t="s">
        <v>279</v>
      </c>
      <c r="E25" s="109" t="s">
        <v>354</v>
      </c>
      <c r="F25" s="72">
        <v>30000</v>
      </c>
      <c r="G25" s="73">
        <v>0</v>
      </c>
      <c r="H25" s="72"/>
      <c r="I25" s="162">
        <f t="shared" si="1"/>
        <v>30000</v>
      </c>
    </row>
    <row r="26" spans="1:9" ht="63.75" customHeight="1" x14ac:dyDescent="0.25">
      <c r="A26" s="185" t="s">
        <v>235</v>
      </c>
      <c r="B26" s="75" t="s">
        <v>236</v>
      </c>
      <c r="C26" s="74" t="s">
        <v>237</v>
      </c>
      <c r="D26" s="77" t="s">
        <v>353</v>
      </c>
      <c r="E26" s="109" t="s">
        <v>352</v>
      </c>
      <c r="F26" s="72">
        <v>85000</v>
      </c>
      <c r="G26" s="73">
        <v>0</v>
      </c>
      <c r="H26" s="72"/>
      <c r="I26" s="162">
        <f t="shared" si="1"/>
        <v>85000</v>
      </c>
    </row>
    <row r="27" spans="1:9" ht="88.5" customHeight="1" x14ac:dyDescent="0.25">
      <c r="A27" s="185" t="s">
        <v>239</v>
      </c>
      <c r="B27" s="75" t="s">
        <v>240</v>
      </c>
      <c r="C27" s="75" t="s">
        <v>237</v>
      </c>
      <c r="D27" s="77" t="s">
        <v>241</v>
      </c>
      <c r="E27" s="110" t="s">
        <v>351</v>
      </c>
      <c r="F27" s="72">
        <v>330000</v>
      </c>
      <c r="G27" s="73">
        <v>0</v>
      </c>
      <c r="H27" s="72"/>
      <c r="I27" s="162">
        <f t="shared" si="1"/>
        <v>330000</v>
      </c>
    </row>
    <row r="28" spans="1:9" s="58" customFormat="1" ht="85.5" customHeight="1" x14ac:dyDescent="0.25">
      <c r="A28" s="79" t="s">
        <v>242</v>
      </c>
      <c r="B28" s="79" t="s">
        <v>243</v>
      </c>
      <c r="C28" s="78" t="s">
        <v>237</v>
      </c>
      <c r="D28" s="25" t="s">
        <v>244</v>
      </c>
      <c r="E28" s="110" t="s">
        <v>350</v>
      </c>
      <c r="F28" s="72">
        <v>120000</v>
      </c>
      <c r="G28" s="73">
        <v>0</v>
      </c>
      <c r="H28" s="72"/>
      <c r="I28" s="162">
        <f t="shared" si="1"/>
        <v>120000</v>
      </c>
    </row>
    <row r="29" spans="1:9" ht="46.5" customHeight="1" x14ac:dyDescent="0.25">
      <c r="A29" s="74" t="s">
        <v>277</v>
      </c>
      <c r="B29" s="75" t="s">
        <v>278</v>
      </c>
      <c r="C29" s="74" t="s">
        <v>186</v>
      </c>
      <c r="D29" s="77" t="s">
        <v>279</v>
      </c>
      <c r="E29" s="109" t="s">
        <v>349</v>
      </c>
      <c r="F29" s="72">
        <v>200000</v>
      </c>
      <c r="G29" s="73">
        <v>0</v>
      </c>
      <c r="H29" s="72"/>
      <c r="I29" s="162">
        <f t="shared" si="1"/>
        <v>200000</v>
      </c>
    </row>
    <row r="30" spans="1:9" ht="63.75" customHeight="1" x14ac:dyDescent="0.25">
      <c r="A30" s="74" t="s">
        <v>277</v>
      </c>
      <c r="B30" s="75" t="s">
        <v>278</v>
      </c>
      <c r="C30" s="74" t="s">
        <v>186</v>
      </c>
      <c r="D30" s="77" t="s">
        <v>279</v>
      </c>
      <c r="E30" s="111" t="s">
        <v>348</v>
      </c>
      <c r="F30" s="72">
        <v>130000</v>
      </c>
      <c r="G30" s="73">
        <v>0</v>
      </c>
      <c r="H30" s="72"/>
      <c r="I30" s="162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2"/>
    </row>
    <row r="32" spans="1:9" s="70" customFormat="1" ht="63.75" customHeight="1" x14ac:dyDescent="0.25">
      <c r="A32" s="169" t="s">
        <v>308</v>
      </c>
      <c r="B32" s="170"/>
      <c r="C32" s="171"/>
      <c r="D32" s="172" t="s">
        <v>347</v>
      </c>
      <c r="E32" s="173"/>
      <c r="F32" s="160">
        <f>F33</f>
        <v>348000</v>
      </c>
      <c r="G32" s="168">
        <v>0</v>
      </c>
      <c r="H32" s="81"/>
      <c r="I32" s="160">
        <f>I33</f>
        <v>348000</v>
      </c>
    </row>
    <row r="33" spans="1:9" ht="63.75" customHeight="1" x14ac:dyDescent="0.25">
      <c r="A33" s="74" t="s">
        <v>319</v>
      </c>
      <c r="B33" s="75" t="s">
        <v>320</v>
      </c>
      <c r="C33" s="74" t="s">
        <v>110</v>
      </c>
      <c r="D33" s="25" t="s">
        <v>69</v>
      </c>
      <c r="E33" s="76" t="s">
        <v>346</v>
      </c>
      <c r="F33" s="72">
        <v>348000</v>
      </c>
      <c r="G33" s="73">
        <v>0</v>
      </c>
      <c r="H33" s="72"/>
      <c r="I33" s="162">
        <v>348000</v>
      </c>
    </row>
    <row r="34" spans="1:9" s="70" customFormat="1" ht="39" customHeight="1" x14ac:dyDescent="0.25">
      <c r="A34" s="174"/>
      <c r="B34" s="174"/>
      <c r="C34" s="174"/>
      <c r="D34" s="163" t="s">
        <v>345</v>
      </c>
      <c r="E34" s="159"/>
      <c r="F34" s="163">
        <f>F33+F22+F10</f>
        <v>2040400</v>
      </c>
      <c r="G34" s="163">
        <f>G33+G22+G10</f>
        <v>1055000</v>
      </c>
      <c r="H34" s="71"/>
      <c r="I34" s="163">
        <f>F34+G34</f>
        <v>3095400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344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'Dod5'!Заголовки_для_печати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2018-06-08T09:11:47Z</cp:lastPrinted>
  <dcterms:created xsi:type="dcterms:W3CDTF">2018-04-02T14:41:23Z</dcterms:created>
  <dcterms:modified xsi:type="dcterms:W3CDTF">2018-06-08T12:57:38Z</dcterms:modified>
</cp:coreProperties>
</file>