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 activeTab="4"/>
  </bookViews>
  <sheets>
    <sheet name="dod1" sheetId="1" r:id="rId1"/>
    <sheet name="dod2" sheetId="2" r:id="rId2"/>
    <sheet name="dod3" sheetId="3" r:id="rId3"/>
    <sheet name="Dod6" sheetId="5" r:id="rId4"/>
    <sheet name="Dod7" sheetId="6" r:id="rId5"/>
  </sheets>
  <definedNames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3">'Dod6'!$D:$E,'Dod6'!$5:$6</definedName>
    <definedName name="Культура">#REF!</definedName>
    <definedName name="Ліцей">#REF!</definedName>
    <definedName name="_xlnm.Print_Area" localSheetId="3">'Dod6'!$A$1:$I$64</definedName>
    <definedName name="Освіта">#REF!</definedName>
    <definedName name="УСЗ">#REF!</definedName>
  </definedNames>
  <calcPr calcId="162913"/>
</workbook>
</file>

<file path=xl/calcChain.xml><?xml version="1.0" encoding="utf-8"?>
<calcChain xmlns="http://schemas.openxmlformats.org/spreadsheetml/2006/main">
  <c r="C23" i="2" l="1"/>
  <c r="I19" i="6" l="1"/>
  <c r="G22" i="6" l="1"/>
  <c r="F22" i="6"/>
  <c r="I22" i="6"/>
  <c r="F35" i="5" l="1"/>
  <c r="I35" i="5"/>
  <c r="I48" i="5" l="1"/>
  <c r="I7" i="5" l="1"/>
  <c r="G10" i="6" l="1"/>
  <c r="G34" i="6" s="1"/>
  <c r="F10" i="6"/>
  <c r="I12" i="6"/>
  <c r="I13" i="6"/>
  <c r="I14" i="6"/>
  <c r="I15" i="6"/>
  <c r="I16" i="6"/>
  <c r="I17" i="6"/>
  <c r="I18" i="6"/>
  <c r="I20" i="6"/>
  <c r="I21" i="6"/>
  <c r="I11" i="6"/>
  <c r="I10" i="6" s="1"/>
  <c r="I23" i="6"/>
  <c r="I24" i="6"/>
  <c r="I25" i="6"/>
  <c r="I26" i="6"/>
  <c r="I27" i="6"/>
  <c r="I28" i="6"/>
  <c r="I29" i="6"/>
  <c r="I30" i="6"/>
  <c r="F32" i="6"/>
  <c r="I32" i="6"/>
  <c r="F7" i="5"/>
  <c r="F45" i="5"/>
  <c r="I45" i="5"/>
  <c r="F48" i="5"/>
  <c r="I52" i="5"/>
  <c r="F54" i="5" l="1"/>
  <c r="F34" i="6"/>
  <c r="I34" i="6" s="1"/>
  <c r="C25" i="2"/>
  <c r="C24" i="2"/>
  <c r="C18" i="2"/>
  <c r="C14" i="2"/>
  <c r="C13" i="2"/>
  <c r="C12" i="2"/>
  <c r="I54" i="5"/>
</calcChain>
</file>

<file path=xl/sharedStrings.xml><?xml version="1.0" encoding="utf-8"?>
<sst xmlns="http://schemas.openxmlformats.org/spreadsheetml/2006/main" count="731" uniqueCount="447">
  <si>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</si>
  <si>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</si>
  <si>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</si>
  <si>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</si>
  <si>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</si>
  <si>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</si>
  <si>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</si>
  <si>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</si>
  <si>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</si>
  <si>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</si>
  <si>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</si>
  <si>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</si>
  <si>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</si>
  <si>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</si>
  <si>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</si>
  <si>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</si>
  <si>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</si>
  <si>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</si>
  <si>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</si>
  <si>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</si>
  <si>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</si>
  <si>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</si>
  <si>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</si>
  <si>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</si>
  <si>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</si>
  <si>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</si>
  <si>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</si>
  <si>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</si>
  <si>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</si>
  <si>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</si>
  <si>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</si>
  <si>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</si>
  <si>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</si>
  <si>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</si>
  <si>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</si>
  <si>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</si>
  <si>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</si>
  <si>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</si>
  <si>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</si>
  <si>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</si>
  <si>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</si>
  <si>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</si>
  <si>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</si>
  <si>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</si>
  <si>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</si>
  <si>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</si>
  <si>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</si>
  <si>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</si>
  <si>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</si>
  <si>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</si>
  <si>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</si>
  <si>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</si>
  <si>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</si>
  <si>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</si>
  <si>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</si>
  <si>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</si>
  <si>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</si>
  <si>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</si>
  <si>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</si>
  <si>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</si>
  <si>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</si>
  <si>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</si>
  <si>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</si>
  <si>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</si>
  <si>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</si>
  <si>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</si>
  <si>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</si>
  <si>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</si>
  <si>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</si>
  <si>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</si>
  <si>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</si>
  <si>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</si>
  <si>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</si>
  <si>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</si>
  <si>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</si>
  <si>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додаток №2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</si>
  <si>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</si>
  <si>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</si>
  <si>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</si>
  <si>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</si>
  <si>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</si>
  <si>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</si>
  <si>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</si>
  <si>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</si>
  <si>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</si>
  <si>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</si>
  <si>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</si>
  <si>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</si>
  <si>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</si>
  <si>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№3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</si>
  <si>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</si>
  <si>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</si>
  <si>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</si>
  <si>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</si>
  <si>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</si>
  <si>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</si>
  <si>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</si>
  <si>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</si>
  <si>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</si>
  <si>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</si>
  <si>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</si>
  <si>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</si>
  <si>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</si>
  <si>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</si>
  <si>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</si>
  <si>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</si>
  <si>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</si>
  <si>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</si>
  <si>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</si>
  <si>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</si>
  <si>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</si>
  <si>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</si>
  <si>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</si>
  <si>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</si>
  <si>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</si>
  <si>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</si>
  <si>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</si>
  <si>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</si>
  <si>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</si>
  <si>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</si>
  <si>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</si>
  <si>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</si>
  <si>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</si>
  <si>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</si>
  <si>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</si>
  <si>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</si>
  <si>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</si>
  <si>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</si>
  <si>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</si>
  <si>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</si>
  <si>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</si>
  <si>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</si>
  <si>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</si>
  <si>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</si>
  <si>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</si>
  <si>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</si>
  <si>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</si>
  <si>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</si>
  <si>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</si>
  <si>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</si>
  <si>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</si>
  <si>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</si>
  <si>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</si>
  <si>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</si>
  <si>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</si>
  <si>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</si>
  <si>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</si>
  <si>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</si>
  <si>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</si>
  <si>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</si>
  <si>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</si>
  <si>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</si>
  <si>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</si>
  <si>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</si>
  <si>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</si>
  <si>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</si>
  <si>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</si>
  <si>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</si>
  <si>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</si>
  <si>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</si>
  <si>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</si>
  <si>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</si>
  <si>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</si>
  <si>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</si>
  <si>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</si>
  <si>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</si>
  <si>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</si>
  <si>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</si>
  <si>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</si>
  <si>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</si>
  <si>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</si>
  <si>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</si>
  <si>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</si>
  <si>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Відділ освіти,сім"ї,молоді та спорту Носівської міської ради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</si>
  <si>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</si>
  <si>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</si>
  <si>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</si>
  <si>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</si>
  <si>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</si>
  <si>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</si>
  <si>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</si>
  <si>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</si>
  <si>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</si>
  <si>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</si>
  <si>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</si>
  <si>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</si>
  <si>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</si>
  <si>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</si>
  <si>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</si>
  <si>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</si>
  <si>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</si>
  <si>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</si>
  <si>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</si>
  <si>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</si>
  <si>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</si>
  <si>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</si>
  <si>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</si>
  <si>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</si>
  <si>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</si>
  <si>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</si>
  <si>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</si>
  <si>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</si>
  <si>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</si>
  <si>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</si>
  <si>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</si>
  <si>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</si>
  <si>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</si>
  <si>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</si>
  <si>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</si>
  <si>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</si>
  <si>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</si>
  <si>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</si>
  <si>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</si>
  <si>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</si>
  <si>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</si>
  <si>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</si>
  <si>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</si>
  <si>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</si>
  <si>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</si>
  <si>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</si>
  <si>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</si>
  <si>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</si>
  <si>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</si>
  <si>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</si>
  <si>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</si>
  <si>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</si>
  <si>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</si>
  <si>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</si>
  <si>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</si>
  <si>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</si>
  <si>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</si>
  <si>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</si>
  <si>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</si>
  <si>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</si>
  <si>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</si>
  <si>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</si>
  <si>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</si>
  <si>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</si>
  <si>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</si>
  <si>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</si>
  <si>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</si>
  <si>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</si>
  <si>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</si>
  <si>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</si>
  <si>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</si>
  <si>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</si>
  <si>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</si>
  <si>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</si>
  <si>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</si>
  <si>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</si>
  <si>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</si>
  <si>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</si>
  <si>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</si>
  <si>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</si>
  <si>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</si>
  <si>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</si>
  <si>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</si>
  <si>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</si>
  <si>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</si>
  <si>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</si>
  <si>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</si>
  <si>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</si>
  <si>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</si>
  <si>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</si>
  <si>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</si>
  <si>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</si>
  <si>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</si>
  <si>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</si>
  <si>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</si>
  <si>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</si>
  <si>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</si>
  <si>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</si>
  <si>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</si>
  <si>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</si>
  <si>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</si>
  <si>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</si>
  <si>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</si>
  <si>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</si>
  <si>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</si>
  <si>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</si>
  <si>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</si>
  <si>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</si>
  <si>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</si>
  <si>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</si>
  <si>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</si>
  <si>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</si>
  <si>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</si>
  <si>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</si>
  <si>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</si>
  <si>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</si>
  <si>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</si>
  <si>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</si>
  <si>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</si>
  <si>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</si>
  <si>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</si>
  <si>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</si>
  <si>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</si>
  <si>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</si>
  <si>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</si>
  <si>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</si>
  <si>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</si>
  <si>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</si>
  <si>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</si>
  <si>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</si>
  <si>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</si>
  <si>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</si>
  <si>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</si>
  <si>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</si>
  <si>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</si>
  <si>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</si>
  <si>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</si>
  <si>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</si>
  <si>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</si>
  <si>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</si>
  <si>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Фінансовий орган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</si>
  <si>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</si>
  <si>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</si>
  <si>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</si>
  <si>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</si>
  <si>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</si>
  <si>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</si>
  <si>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</si>
  <si>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</si>
  <si>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</si>
  <si>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</si>
  <si>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</si>
  <si>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</si>
  <si>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</si>
  <si>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</si>
  <si>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Співфінансування будівництва школи №5 за рахунок ДФРР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</si>
  <si>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</si>
  <si>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</si>
  <si>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</si>
  <si>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</si>
  <si>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</si>
  <si>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</si>
  <si>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</si>
  <si>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</si>
  <si>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</si>
  <si>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</si>
  <si>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</si>
  <si>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</si>
  <si>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</si>
  <si>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</si>
  <si>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</si>
  <si>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</si>
  <si>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</si>
  <si>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</si>
  <si>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</si>
  <si>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</si>
  <si>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</si>
  <si>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</si>
  <si>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</si>
  <si>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</si>
  <si>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</si>
  <si>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</si>
  <si>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</si>
  <si>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</si>
  <si>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</si>
  <si>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</si>
  <si>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</si>
  <si>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</si>
  <si>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</si>
  <si>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</si>
  <si>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8230</t>
  </si>
  <si>
    <t>0118230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</si>
  <si>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</si>
  <si>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</si>
  <si>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</si>
  <si>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</si>
  <si>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</si>
  <si>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</si>
  <si>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</si>
  <si>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</si>
  <si>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</si>
  <si>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</si>
  <si>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</si>
  <si>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</si>
  <si>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</si>
  <si>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</si>
  <si>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</si>
  <si>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</si>
  <si>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</si>
  <si>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</si>
  <si>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</si>
  <si>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</si>
  <si>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</si>
  <si>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0380</t>
  </si>
  <si>
    <t>Інші заходи гомадського порядку та безпеки</t>
  </si>
  <si>
    <t>Комплексна програма профілактики правопорушень на 2016 - 2018 роки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</si>
  <si>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</si>
  <si>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</si>
  <si>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</si>
  <si>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</si>
  <si>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</si>
  <si>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</si>
  <si>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Будівництво мереж вуличного освітлення Козацька, вул Автоколонна, Матросова частини вул.Зелена, вул. Південна  від КТП-152 в  м.Носівка Чернігівської області</t>
  </si>
  <si>
    <t>Капітальний ремонт покрівлі ДНЗ №1 «Барвінок»  по вулиці Воскресенській , 11 в м Носівка,  Чернігівської області</t>
  </si>
  <si>
    <t>додаток  № 7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</si>
  <si>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</si>
  <si>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</si>
  <si>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</si>
  <si>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</si>
  <si>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</si>
  <si>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</si>
  <si>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"Про внесення змін до рішення міської ради від 22 грудня 2017 року "Про міський бюджет на 2018 рік"</t>
  </si>
  <si>
    <t>0117362</t>
  </si>
  <si>
    <t>0117690</t>
  </si>
  <si>
    <t>7690</t>
  </si>
  <si>
    <t>Інша економічна діяльність</t>
  </si>
  <si>
    <t>0117691</t>
  </si>
  <si>
    <t>7691</t>
  </si>
  <si>
    <t>Виготовлення ПКД на будівництво мереж вуличного освітлення</t>
  </si>
  <si>
    <t>Капітальний ремонт проїзної частини автомобільної дороги 
комунальної власності – під’їзд до ДНЗ №1 „Барвінок” довжиною 0,150 км в м. Носівка, Носівського району, Чернігівської області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</si>
  <si>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</si>
  <si>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>Придбання спеціальної техніки для Комунального підприємства "Носівка- Комунальник"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</si>
  <si>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</si>
  <si>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</si>
  <si>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</si>
  <si>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</si>
  <si>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</si>
  <si>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</si>
  <si>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</si>
  <si>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</si>
  <si>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</si>
  <si>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</si>
  <si>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</si>
  <si>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</si>
  <si>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</si>
  <si>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</si>
  <si>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до рішення міської ради від 29 травня 2018 року</t>
  </si>
  <si>
    <t>0113110</t>
  </si>
  <si>
    <t>0617321</t>
  </si>
  <si>
    <t>7321</t>
  </si>
  <si>
    <t>Будівництво освітніх установ та закладів</t>
  </si>
  <si>
    <t>до  рішення міської ради від 29 травня 2018 року "По внесення змін до рішення міської ради від 22 грудня 2017 року "Про міський бюджет на 2018 рік"</t>
  </si>
  <si>
    <t xml:space="preserve">до рішення  міської ради від 29 травня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</si>
  <si>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Капітальний ремонт автомобільної дороги по вул. Кутузова, м.Носівка</t>
  </si>
  <si>
    <t>Капітальний ремонт автомобільної дороги по вул. Шевченко, с.Володькова Дівиця</t>
  </si>
  <si>
    <t>Закупівля велопарковок для населених пунктів Носівської міської  територіальної громади Чернігівської області</t>
  </si>
  <si>
    <t>до рішення  міської ради від  29  травня 2018 року "Про внесення змін до рішення міської ради від 22 грудня 2017 року  "Про міський бюджет на 2018 рік"</t>
  </si>
  <si>
    <t>до рішення  міської ради від 29 травня 2018 року "Про внесення змін до рішення міської ради від 22 грудня 2017 року "Про міський бюджет на 2018 рік"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</si>
  <si>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</si>
  <si>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</si>
  <si>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</si>
  <si>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</si>
  <si>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Носівська міська рада (виконавчий апарат)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</si>
</sst>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6" fillId="0" borderId="0"/>
    <xf numFmtId="0" fontId="10" fillId="0" borderId="0"/>
    <xf numFmtId="0" fontId="15" fillId="0" borderId="0"/>
    <xf numFmtId="0" fontId="22" fillId="0" borderId="0">
      <alignment vertical="top"/>
    </xf>
    <xf numFmtId="0" fontId="26" fillId="0" borderId="0"/>
    <xf numFmtId="0" fontId="26" fillId="0" borderId="0"/>
    <xf numFmtId="0" fontId="8" fillId="0" borderId="0"/>
    <xf numFmtId="0" fontId="9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77">
    <xf numFmtId="0" fontId="0" fillId="0" borderId="0" xfId="0"/>
    <xf numFmtId="0" fontId="0" fillId="0" borderId="0" xfId="0" applyAlignment="1">
      <alignment horizontal="right"/>
    </xf>
    <xf numFmtId="0" fontId="6" fillId="0" borderId="0" xfId="1"/>
    <xf numFmtId="0" fontId="10" fillId="0" borderId="0" xfId="2" applyFont="1" applyFill="1"/>
    <xf numFmtId="0" fontId="10" fillId="0" borderId="0" xfId="2" applyNumberFormat="1" applyFont="1" applyFill="1" applyAlignment="1" applyProtection="1"/>
    <xf numFmtId="0" fontId="16" fillId="4" borderId="0" xfId="2" applyNumberFormat="1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19" fillId="0" borderId="0" xfId="2" applyFont="1" applyAlignment="1">
      <alignment horizontal="left" vertical="center" wrapText="1"/>
    </xf>
    <xf numFmtId="0" fontId="16" fillId="0" borderId="0" xfId="2" applyFont="1" applyFill="1"/>
    <xf numFmtId="0" fontId="20" fillId="0" borderId="0" xfId="2" applyNumberFormat="1" applyFont="1" applyFill="1" applyBorder="1" applyAlignment="1" applyProtection="1">
      <alignment vertical="center" wrapText="1"/>
    </xf>
    <xf numFmtId="0" fontId="20" fillId="0" borderId="0" xfId="2" applyFont="1" applyFill="1"/>
    <xf numFmtId="0" fontId="20" fillId="0" borderId="0" xfId="2" applyNumberFormat="1" applyFont="1" applyFill="1" applyAlignment="1" applyProtection="1"/>
    <xf numFmtId="0" fontId="10" fillId="0" borderId="0" xfId="2" applyNumberFormat="1" applyFont="1" applyFill="1" applyBorder="1" applyAlignment="1" applyProtection="1"/>
    <xf numFmtId="165" fontId="21" fillId="0" borderId="0" xfId="2" applyNumberFormat="1" applyFont="1" applyBorder="1" applyAlignment="1">
      <alignment vertical="justify"/>
    </xf>
    <xf numFmtId="0" fontId="13" fillId="0" borderId="0" xfId="2" applyFont="1" applyFill="1"/>
    <xf numFmtId="165" fontId="23" fillId="0" borderId="1" xfId="4" applyNumberFormat="1" applyFont="1" applyBorder="1">
      <alignment vertical="top"/>
    </xf>
    <xf numFmtId="2" fontId="24" fillId="0" borderId="1" xfId="2" quotePrefix="1" applyNumberFormat="1" applyFont="1" applyBorder="1" applyAlignment="1">
      <alignment horizontal="center" vertical="center" wrapText="1"/>
    </xf>
    <xf numFmtId="0" fontId="24" fillId="0" borderId="1" xfId="2" quotePrefix="1" applyFont="1" applyBorder="1" applyAlignment="1">
      <alignment horizontal="center" vertical="center" wrapText="1"/>
    </xf>
    <xf numFmtId="165" fontId="27" fillId="3" borderId="1" xfId="4" applyNumberFormat="1" applyFont="1" applyFill="1" applyBorder="1">
      <alignment vertical="top"/>
    </xf>
    <xf numFmtId="165" fontId="27" fillId="0" borderId="1" xfId="4" applyNumberFormat="1" applyFont="1" applyBorder="1">
      <alignment vertical="top"/>
    </xf>
    <xf numFmtId="0" fontId="28" fillId="0" borderId="1" xfId="2" applyFont="1" applyBorder="1" applyAlignment="1">
      <alignment vertical="center" wrapText="1"/>
    </xf>
    <xf numFmtId="49" fontId="28" fillId="0" borderId="1" xfId="2" applyNumberFormat="1" applyFont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 wrapText="1"/>
    </xf>
    <xf numFmtId="0" fontId="17" fillId="0" borderId="0" xfId="2" applyFont="1" applyFill="1"/>
    <xf numFmtId="0" fontId="11" fillId="0" borderId="0" xfId="2" applyFont="1" applyFill="1"/>
    <xf numFmtId="2" fontId="11" fillId="0" borderId="1" xfId="2" quotePrefix="1" applyNumberFormat="1" applyFont="1" applyBorder="1" applyAlignment="1">
      <alignment vertical="center" wrapText="1"/>
    </xf>
    <xf numFmtId="2" fontId="11" fillId="0" borderId="1" xfId="2" quotePrefix="1" applyNumberFormat="1" applyFont="1" applyBorder="1" applyAlignment="1">
      <alignment horizontal="center" vertical="center" wrapText="1"/>
    </xf>
    <xf numFmtId="0" fontId="11" fillId="0" borderId="1" xfId="2" quotePrefix="1" applyFont="1" applyBorder="1" applyAlignment="1">
      <alignment horizontal="center" vertical="center" wrapText="1"/>
    </xf>
    <xf numFmtId="0" fontId="19" fillId="0" borderId="0" xfId="2" applyFont="1" applyFill="1"/>
    <xf numFmtId="165" fontId="23" fillId="0" borderId="1" xfId="4" applyNumberFormat="1" applyFont="1" applyBorder="1" applyAlignment="1">
      <alignment vertical="top" wrapText="1"/>
    </xf>
    <xf numFmtId="2" fontId="14" fillId="0" borderId="1" xfId="2" quotePrefix="1" applyNumberFormat="1" applyFont="1" applyBorder="1" applyAlignment="1">
      <alignment horizontal="center" vertical="center" wrapText="1"/>
    </xf>
    <xf numFmtId="0" fontId="14" fillId="0" borderId="1" xfId="2" quotePrefix="1" applyFont="1" applyBorder="1" applyAlignment="1">
      <alignment horizontal="center" vertical="center" wrapText="1"/>
    </xf>
    <xf numFmtId="0" fontId="14" fillId="0" borderId="0" xfId="2" applyFont="1" applyFill="1"/>
    <xf numFmtId="165" fontId="29" fillId="0" borderId="1" xfId="4" applyNumberFormat="1" applyFont="1" applyBorder="1">
      <alignment vertical="top"/>
    </xf>
    <xf numFmtId="2" fontId="30" fillId="0" borderId="1" xfId="2" quotePrefix="1" applyNumberFormat="1" applyFont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49" fontId="25" fillId="0" borderId="1" xfId="2" applyNumberFormat="1" applyFont="1" applyBorder="1" applyAlignment="1">
      <alignment horizontal="center" vertical="center" wrapText="1"/>
    </xf>
    <xf numFmtId="49" fontId="31" fillId="0" borderId="1" xfId="5" applyNumberFormat="1" applyFont="1" applyFill="1" applyBorder="1" applyAlignment="1">
      <alignment horizontal="center" vertical="center" wrapText="1"/>
    </xf>
    <xf numFmtId="49" fontId="31" fillId="0" borderId="1" xfId="5" quotePrefix="1" applyNumberFormat="1" applyFont="1" applyFill="1" applyBorder="1" applyAlignment="1">
      <alignment horizontal="center" vertical="center" wrapText="1"/>
    </xf>
    <xf numFmtId="0" fontId="25" fillId="0" borderId="0" xfId="2" applyFont="1" applyFill="1"/>
    <xf numFmtId="165" fontId="32" fillId="0" borderId="1" xfId="4" applyNumberFormat="1" applyFont="1" applyBorder="1" applyAlignment="1">
      <alignment vertical="top" wrapText="1"/>
    </xf>
    <xf numFmtId="49" fontId="11" fillId="0" borderId="1" xfId="2" applyNumberFormat="1" applyFont="1" applyBorder="1" applyAlignment="1">
      <alignment horizontal="center" vertical="center" wrapText="1"/>
    </xf>
    <xf numFmtId="0" fontId="33" fillId="0" borderId="0" xfId="2" applyFont="1" applyAlignment="1">
      <alignment wrapText="1"/>
    </xf>
    <xf numFmtId="0" fontId="12" fillId="0" borderId="0" xfId="2" applyFont="1" applyFill="1"/>
    <xf numFmtId="0" fontId="34" fillId="0" borderId="0" xfId="2" applyFont="1"/>
    <xf numFmtId="0" fontId="34" fillId="3" borderId="0" xfId="2" applyFont="1" applyFill="1" applyAlignment="1">
      <alignment wrapText="1"/>
    </xf>
    <xf numFmtId="0" fontId="34" fillId="0" borderId="0" xfId="2" applyFont="1" applyAlignment="1">
      <alignment wrapText="1"/>
    </xf>
    <xf numFmtId="0" fontId="12" fillId="0" borderId="0" xfId="2" applyFont="1" applyFill="1" applyAlignment="1">
      <alignment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>
      <alignment horizontal="center"/>
    </xf>
    <xf numFmtId="0" fontId="13" fillId="0" borderId="0" xfId="2" applyNumberFormat="1" applyFont="1" applyFill="1" applyBorder="1" applyAlignment="1" applyProtection="1">
      <alignment horizontal="center" vertical="top"/>
    </xf>
    <xf numFmtId="0" fontId="10" fillId="0" borderId="4" xfId="2" applyFont="1" applyFill="1" applyBorder="1" applyAlignment="1">
      <alignment horizontal="center"/>
    </xf>
    <xf numFmtId="0" fontId="13" fillId="0" borderId="4" xfId="2" applyNumberFormat="1" applyFont="1" applyFill="1" applyBorder="1" applyAlignment="1" applyProtection="1">
      <alignment horizontal="center"/>
    </xf>
    <xf numFmtId="0" fontId="10" fillId="0" borderId="0" xfId="2" applyNumberFormat="1" applyFont="1" applyFill="1" applyAlignment="1" applyProtection="1">
      <alignment horizontal="center" vertical="center"/>
    </xf>
    <xf numFmtId="0" fontId="11" fillId="0" borderId="0" xfId="2" applyNumberFormat="1" applyFont="1" applyFill="1" applyAlignment="1" applyProtection="1">
      <alignment horizontal="left" vertical="top"/>
    </xf>
    <xf numFmtId="0" fontId="10" fillId="0" borderId="0" xfId="8" applyNumberFormat="1" applyFont="1" applyFill="1" applyBorder="1" applyAlignment="1" applyProtection="1">
      <alignment vertical="top"/>
    </xf>
    <xf numFmtId="0" fontId="10" fillId="0" borderId="0" xfId="8" applyNumberFormat="1" applyFont="1" applyFill="1" applyBorder="1" applyAlignment="1" applyProtection="1">
      <alignment horizontal="center" vertical="top"/>
    </xf>
    <xf numFmtId="0" fontId="11" fillId="0" borderId="0" xfId="8" applyNumberFormat="1" applyFont="1" applyFill="1" applyBorder="1" applyAlignment="1" applyProtection="1">
      <alignment vertical="top"/>
    </xf>
    <xf numFmtId="0" fontId="11" fillId="0" borderId="0" xfId="8" applyNumberFormat="1" applyFont="1" applyFill="1" applyBorder="1" applyAlignment="1" applyProtection="1">
      <alignment vertical="top" wrapText="1"/>
    </xf>
    <xf numFmtId="0" fontId="11" fillId="0" borderId="0" xfId="8" applyFont="1" applyAlignment="1">
      <alignment horizontal="center"/>
    </xf>
    <xf numFmtId="0" fontId="37" fillId="0" borderId="0" xfId="8" applyNumberFormat="1" applyFont="1" applyFill="1" applyBorder="1" applyAlignment="1" applyProtection="1">
      <alignment vertical="top"/>
    </xf>
    <xf numFmtId="164" fontId="37" fillId="0" borderId="0" xfId="8" applyNumberFormat="1" applyFont="1"/>
    <xf numFmtId="0" fontId="20" fillId="0" borderId="0" xfId="8" applyNumberFormat="1" applyFont="1" applyFill="1" applyBorder="1" applyAlignment="1" applyProtection="1">
      <alignment vertical="center"/>
    </xf>
    <xf numFmtId="0" fontId="20" fillId="0" borderId="0" xfId="8" applyNumberFormat="1" applyFont="1" applyFill="1" applyBorder="1" applyAlignment="1" applyProtection="1">
      <alignment vertical="top"/>
    </xf>
    <xf numFmtId="0" fontId="20" fillId="0" borderId="0" xfId="8" applyNumberFormat="1" applyFont="1" applyFill="1" applyBorder="1" applyAlignment="1" applyProtection="1">
      <alignment vertical="top" wrapText="1"/>
    </xf>
    <xf numFmtId="0" fontId="20" fillId="0" borderId="0" xfId="8" applyFont="1" applyAlignment="1">
      <alignment horizontal="center" vertical="center"/>
    </xf>
    <xf numFmtId="0" fontId="20" fillId="0" borderId="0" xfId="8" applyFont="1" applyAlignment="1">
      <alignment horizontal="left" vertical="center"/>
    </xf>
    <xf numFmtId="0" fontId="10" fillId="0" borderId="1" xfId="8" applyNumberFormat="1" applyFont="1" applyFill="1" applyBorder="1" applyAlignment="1" applyProtection="1">
      <alignment vertical="top"/>
    </xf>
    <xf numFmtId="0" fontId="10" fillId="0" borderId="1" xfId="8" applyNumberFormat="1" applyFont="1" applyFill="1" applyBorder="1" applyAlignment="1" applyProtection="1">
      <alignment horizontal="center" vertical="top"/>
    </xf>
    <xf numFmtId="0" fontId="19" fillId="0" borderId="0" xfId="8" applyNumberFormat="1" applyFont="1" applyFill="1" applyBorder="1" applyAlignment="1" applyProtection="1">
      <alignment vertical="top"/>
    </xf>
    <xf numFmtId="0" fontId="13" fillId="3" borderId="1" xfId="8" applyNumberFormat="1" applyFont="1" applyFill="1" applyBorder="1" applyAlignment="1" applyProtection="1">
      <alignment horizontal="center" vertical="center"/>
    </xf>
    <xf numFmtId="0" fontId="11" fillId="0" borderId="1" xfId="8" applyNumberFormat="1" applyFont="1" applyFill="1" applyBorder="1" applyAlignment="1" applyProtection="1">
      <alignment horizontal="center" vertical="center"/>
    </xf>
    <xf numFmtId="0" fontId="11" fillId="0" borderId="1" xfId="8" applyNumberFormat="1" applyFont="1" applyFill="1" applyBorder="1" applyAlignment="1" applyProtection="1">
      <alignment horizontal="center" vertical="center" wrapText="1"/>
    </xf>
    <xf numFmtId="49" fontId="38" fillId="0" borderId="1" xfId="5" quotePrefix="1" applyNumberFormat="1" applyFont="1" applyFill="1" applyBorder="1" applyAlignment="1">
      <alignment horizontal="center" vertical="center" wrapText="1"/>
    </xf>
    <xf numFmtId="49" fontId="38" fillId="0" borderId="1" xfId="5" applyNumberFormat="1" applyFont="1" applyFill="1" applyBorder="1" applyAlignment="1">
      <alignment horizontal="center" vertical="center" wrapText="1"/>
    </xf>
    <xf numFmtId="0" fontId="12" fillId="0" borderId="1" xfId="8" applyNumberFormat="1" applyFont="1" applyFill="1" applyBorder="1" applyAlignment="1" applyProtection="1">
      <alignment vertical="top" wrapText="1"/>
    </xf>
    <xf numFmtId="2" fontId="11" fillId="0" borderId="1" xfId="5" quotePrefix="1" applyNumberFormat="1" applyFont="1" applyFill="1" applyBorder="1" applyAlignment="1">
      <alignment vertical="center" wrapText="1"/>
    </xf>
    <xf numFmtId="2" fontId="18" fillId="0" borderId="1" xfId="2" quotePrefix="1" applyNumberFormat="1" applyFont="1" applyBorder="1" applyAlignment="1">
      <alignment horizontal="center" vertical="center" wrapText="1"/>
    </xf>
    <xf numFmtId="0" fontId="18" fillId="0" borderId="1" xfId="2" quotePrefix="1" applyFont="1" applyBorder="1" applyAlignment="1">
      <alignment horizontal="center" vertical="center" wrapText="1"/>
    </xf>
    <xf numFmtId="0" fontId="39" fillId="0" borderId="0" xfId="8" applyNumberFormat="1" applyFont="1" applyFill="1" applyBorder="1" applyAlignment="1" applyProtection="1">
      <alignment vertical="top"/>
    </xf>
    <xf numFmtId="0" fontId="18" fillId="3" borderId="1" xfId="8" applyNumberFormat="1" applyFont="1" applyFill="1" applyBorder="1" applyAlignment="1" applyProtection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2" fontId="11" fillId="0" borderId="1" xfId="5" applyNumberFormat="1" applyFont="1" applyFill="1" applyBorder="1" applyAlignment="1">
      <alignment vertical="center" wrapText="1"/>
    </xf>
    <xf numFmtId="0" fontId="11" fillId="0" borderId="2" xfId="8" applyNumberFormat="1" applyFont="1" applyFill="1" applyBorder="1" applyAlignment="1" applyProtection="1">
      <alignment horizontal="center" vertical="center"/>
    </xf>
    <xf numFmtId="0" fontId="10" fillId="0" borderId="7" xfId="8" applyNumberFormat="1" applyFont="1" applyFill="1" applyBorder="1" applyAlignment="1" applyProtection="1">
      <alignment vertical="top"/>
    </xf>
    <xf numFmtId="0" fontId="11" fillId="0" borderId="7" xfId="8" applyNumberFormat="1" applyFont="1" applyFill="1" applyBorder="1" applyAlignment="1" applyProtection="1">
      <alignment horizontal="center" vertical="center"/>
    </xf>
    <xf numFmtId="0" fontId="10" fillId="0" borderId="1" xfId="8" applyNumberFormat="1" applyFont="1" applyFill="1" applyBorder="1" applyAlignment="1" applyProtection="1">
      <alignment horizontal="center" vertical="center" wrapText="1"/>
    </xf>
    <xf numFmtId="49" fontId="17" fillId="0" borderId="1" xfId="8" applyNumberFormat="1" applyFont="1" applyBorder="1" applyAlignment="1">
      <alignment horizontal="center" vertical="center"/>
    </xf>
    <xf numFmtId="49" fontId="18" fillId="0" borderId="1" xfId="8" quotePrefix="1" applyNumberFormat="1" applyFont="1" applyBorder="1" applyAlignment="1">
      <alignment horizontal="center" vertical="center"/>
    </xf>
    <xf numFmtId="0" fontId="30" fillId="5" borderId="1" xfId="8" applyNumberFormat="1" applyFont="1" applyFill="1" applyBorder="1" applyAlignment="1" applyProtection="1">
      <alignment horizontal="center" vertical="center"/>
    </xf>
    <xf numFmtId="0" fontId="30" fillId="5" borderId="1" xfId="8" applyNumberFormat="1" applyFont="1" applyFill="1" applyBorder="1" applyAlignment="1" applyProtection="1">
      <alignment horizontal="center" vertical="center" wrapText="1"/>
    </xf>
    <xf numFmtId="0" fontId="30" fillId="5" borderId="1" xfId="8" applyFont="1" applyFill="1" applyBorder="1" applyAlignment="1">
      <alignment vertical="center" wrapText="1"/>
    </xf>
    <xf numFmtId="0" fontId="40" fillId="5" borderId="2" xfId="8" applyNumberFormat="1" applyFont="1" applyFill="1" applyBorder="1" applyAlignment="1" applyProtection="1">
      <alignment horizontal="center" vertical="center"/>
    </xf>
    <xf numFmtId="49" fontId="40" fillId="5" borderId="2" xfId="8" applyNumberFormat="1" applyFont="1" applyFill="1" applyBorder="1" applyAlignment="1" applyProtection="1">
      <alignment horizontal="center" vertical="center"/>
    </xf>
    <xf numFmtId="0" fontId="11" fillId="0" borderId="2" xfId="8" applyNumberFormat="1" applyFont="1" applyFill="1" applyBorder="1" applyAlignment="1" applyProtection="1">
      <alignment horizontal="left" vertical="center" wrapText="1"/>
    </xf>
    <xf numFmtId="49" fontId="18" fillId="0" borderId="2" xfId="8" applyNumberFormat="1" applyFont="1" applyFill="1" applyBorder="1" applyAlignment="1" applyProtection="1">
      <alignment horizontal="center" vertical="center"/>
    </xf>
    <xf numFmtId="0" fontId="12" fillId="0" borderId="0" xfId="8" applyNumberFormat="1" applyFont="1" applyFill="1" applyBorder="1" applyAlignment="1" applyProtection="1">
      <alignment vertical="top"/>
    </xf>
    <xf numFmtId="0" fontId="11" fillId="0" borderId="1" xfId="8" applyNumberFormat="1" applyFont="1" applyFill="1" applyBorder="1" applyAlignment="1" applyProtection="1">
      <alignment horizontal="left" vertical="center" wrapText="1"/>
    </xf>
    <xf numFmtId="1" fontId="18" fillId="0" borderId="2" xfId="8" applyNumberFormat="1" applyFont="1" applyFill="1" applyBorder="1" applyAlignment="1" applyProtection="1">
      <alignment horizontal="center" vertical="center"/>
    </xf>
    <xf numFmtId="1" fontId="18" fillId="0" borderId="2" xfId="8" applyNumberFormat="1" applyFont="1" applyFill="1" applyBorder="1" applyAlignment="1" applyProtection="1">
      <alignment horizontal="center" vertical="center" wrapText="1"/>
    </xf>
    <xf numFmtId="49" fontId="18" fillId="0" borderId="1" xfId="8" applyNumberFormat="1" applyFont="1" applyFill="1" applyBorder="1" applyAlignment="1" applyProtection="1">
      <alignment horizontal="center" vertical="center" wrapText="1"/>
    </xf>
    <xf numFmtId="0" fontId="16" fillId="0" borderId="0" xfId="8" applyNumberFormat="1" applyFont="1" applyFill="1" applyBorder="1" applyAlignment="1" applyProtection="1">
      <alignment vertical="top"/>
    </xf>
    <xf numFmtId="0" fontId="41" fillId="0" borderId="0" xfId="8" applyNumberFormat="1" applyFont="1" applyFill="1" applyBorder="1" applyAlignment="1" applyProtection="1">
      <alignment vertical="top"/>
    </xf>
    <xf numFmtId="0" fontId="10" fillId="0" borderId="0" xfId="8" applyNumberFormat="1" applyFont="1" applyFill="1" applyBorder="1" applyAlignment="1" applyProtection="1">
      <alignment vertical="center"/>
    </xf>
    <xf numFmtId="0" fontId="12" fillId="0" borderId="1" xfId="2" applyFont="1" applyFill="1" applyBorder="1" applyAlignment="1">
      <alignment wrapText="1"/>
    </xf>
    <xf numFmtId="0" fontId="12" fillId="0" borderId="1" xfId="2" applyFont="1" applyFill="1" applyBorder="1" applyAlignment="1">
      <alignment horizontal="left" vertical="top" wrapText="1"/>
    </xf>
    <xf numFmtId="0" fontId="12" fillId="0" borderId="2" xfId="2" applyFont="1" applyFill="1" applyBorder="1" applyAlignment="1">
      <alignment horizontal="left" vertical="top" wrapText="1"/>
    </xf>
    <xf numFmtId="0" fontId="12" fillId="0" borderId="1" xfId="7" applyFont="1" applyFill="1" applyBorder="1" applyAlignment="1">
      <alignment horizontal="left" vertical="center" wrapText="1"/>
    </xf>
    <xf numFmtId="0" fontId="12" fillId="0" borderId="1" xfId="7" applyFont="1" applyFill="1" applyBorder="1" applyAlignment="1">
      <alignment vertical="center" wrapText="1"/>
    </xf>
    <xf numFmtId="0" fontId="12" fillId="0" borderId="2" xfId="8" applyNumberFormat="1" applyFont="1" applyFill="1" applyBorder="1" applyAlignment="1" applyProtection="1">
      <alignment vertical="top" wrapText="1"/>
    </xf>
    <xf numFmtId="0" fontId="44" fillId="0" borderId="0" xfId="1" applyFont="1"/>
    <xf numFmtId="0" fontId="44" fillId="0" borderId="0" xfId="1" applyFont="1" applyAlignment="1">
      <alignment horizontal="right"/>
    </xf>
    <xf numFmtId="0" fontId="44" fillId="0" borderId="1" xfId="1" applyFont="1" applyBorder="1" applyAlignment="1">
      <alignment horizontal="center" vertical="center" wrapText="1"/>
    </xf>
    <xf numFmtId="49" fontId="19" fillId="6" borderId="1" xfId="2" applyNumberFormat="1" applyFont="1" applyFill="1" applyBorder="1" applyAlignment="1">
      <alignment horizontal="center" vertical="center" wrapText="1"/>
    </xf>
    <xf numFmtId="165" fontId="21" fillId="6" borderId="1" xfId="4" applyNumberFormat="1" applyFont="1" applyFill="1" applyBorder="1">
      <alignment vertical="top"/>
    </xf>
    <xf numFmtId="0" fontId="13" fillId="6" borderId="1" xfId="2" applyFont="1" applyFill="1" applyBorder="1" applyAlignment="1">
      <alignment horizontal="justify" vertical="center" wrapText="1"/>
    </xf>
    <xf numFmtId="165" fontId="32" fillId="0" borderId="1" xfId="4" applyNumberFormat="1" applyFont="1" applyBorder="1">
      <alignment vertical="top"/>
    </xf>
    <xf numFmtId="165" fontId="32" fillId="0" borderId="1" xfId="4" applyNumberFormat="1" applyFont="1" applyBorder="1" applyAlignment="1">
      <alignment vertical="center"/>
    </xf>
    <xf numFmtId="165" fontId="32" fillId="6" borderId="1" xfId="4" applyNumberFormat="1" applyFont="1" applyFill="1" applyBorder="1" applyAlignment="1">
      <alignment vertical="center"/>
    </xf>
    <xf numFmtId="165" fontId="32" fillId="6" borderId="1" xfId="4" applyNumberFormat="1" applyFont="1" applyFill="1" applyBorder="1">
      <alignment vertical="top"/>
    </xf>
    <xf numFmtId="165" fontId="23" fillId="6" borderId="1" xfId="4" applyNumberFormat="1" applyFont="1" applyFill="1" applyBorder="1">
      <alignment vertical="top"/>
    </xf>
    <xf numFmtId="49" fontId="48" fillId="0" borderId="1" xfId="2" applyNumberFormat="1" applyFont="1" applyBorder="1" applyAlignment="1">
      <alignment horizontal="center" vertical="center" wrapText="1"/>
    </xf>
    <xf numFmtId="0" fontId="48" fillId="0" borderId="1" xfId="2" applyFont="1" applyBorder="1" applyAlignment="1">
      <alignment horizontal="center" vertical="center" wrapText="1"/>
    </xf>
    <xf numFmtId="3" fontId="49" fillId="0" borderId="1" xfId="4" applyNumberFormat="1" applyFont="1" applyBorder="1" applyAlignment="1">
      <alignment horizontal="center" vertical="center"/>
    </xf>
    <xf numFmtId="165" fontId="32" fillId="0" borderId="1" xfId="4" applyNumberFormat="1" applyFont="1" applyBorder="1" applyAlignment="1">
      <alignment vertical="center" wrapText="1"/>
    </xf>
    <xf numFmtId="49" fontId="11" fillId="0" borderId="1" xfId="5" quotePrefix="1" applyNumberFormat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30" fillId="0" borderId="1" xfId="2" quotePrefix="1" applyFont="1" applyBorder="1" applyAlignment="1">
      <alignment horizontal="center" vertical="center" wrapText="1"/>
    </xf>
    <xf numFmtId="2" fontId="30" fillId="0" borderId="1" xfId="2" quotePrefix="1" applyNumberFormat="1" applyFont="1" applyBorder="1" applyAlignment="1">
      <alignment horizontal="center" vertical="center" wrapText="1"/>
    </xf>
    <xf numFmtId="49" fontId="30" fillId="0" borderId="1" xfId="2" quotePrefix="1" applyNumberFormat="1" applyFont="1" applyBorder="1" applyAlignment="1">
      <alignment horizontal="center" vertical="center" wrapText="1"/>
    </xf>
    <xf numFmtId="0" fontId="11" fillId="0" borderId="1" xfId="7" applyFont="1" applyBorder="1" applyAlignment="1">
      <alignment horizontal="left" vertical="center" wrapText="1"/>
    </xf>
    <xf numFmtId="165" fontId="51" fillId="6" borderId="1" xfId="4" applyNumberFormat="1" applyFont="1" applyFill="1" applyBorder="1" applyAlignment="1">
      <alignment vertical="center"/>
    </xf>
    <xf numFmtId="165" fontId="51" fillId="0" borderId="1" xfId="4" applyNumberFormat="1" applyFont="1" applyBorder="1" applyAlignment="1">
      <alignment vertical="center"/>
    </xf>
    <xf numFmtId="165" fontId="23" fillId="6" borderId="1" xfId="4" applyNumberFormat="1" applyFont="1" applyFill="1" applyBorder="1" applyAlignment="1">
      <alignment vertical="center"/>
    </xf>
    <xf numFmtId="165" fontId="50" fillId="6" borderId="1" xfId="4" applyNumberFormat="1" applyFont="1" applyFill="1" applyBorder="1" applyAlignment="1">
      <alignment vertical="center"/>
    </xf>
    <xf numFmtId="0" fontId="11" fillId="0" borderId="1" xfId="7" applyFont="1" applyBorder="1" applyAlignment="1">
      <alignment vertical="center" wrapText="1"/>
    </xf>
    <xf numFmtId="49" fontId="18" fillId="6" borderId="1" xfId="2" applyNumberFormat="1" applyFont="1" applyFill="1" applyBorder="1" applyAlignment="1">
      <alignment horizontal="center" vertical="center" wrapText="1"/>
    </xf>
    <xf numFmtId="0" fontId="18" fillId="6" borderId="1" xfId="2" applyFont="1" applyFill="1" applyBorder="1" applyAlignment="1">
      <alignment horizontal="center" vertical="center" wrapText="1"/>
    </xf>
    <xf numFmtId="0" fontId="19" fillId="6" borderId="1" xfId="2" applyFont="1" applyFill="1" applyBorder="1" applyAlignment="1">
      <alignment horizontal="center" vertical="center" wrapText="1"/>
    </xf>
    <xf numFmtId="165" fontId="32" fillId="6" borderId="1" xfId="4" applyNumberFormat="1" applyFont="1" applyFill="1" applyBorder="1" applyAlignment="1">
      <alignment vertical="center" wrapText="1"/>
    </xf>
    <xf numFmtId="0" fontId="28" fillId="6" borderId="1" xfId="2" applyFont="1" applyFill="1" applyBorder="1" applyAlignment="1">
      <alignment horizontal="center" vertical="center" wrapText="1"/>
    </xf>
    <xf numFmtId="49" fontId="28" fillId="6" borderId="1" xfId="2" applyNumberFormat="1" applyFont="1" applyFill="1" applyBorder="1" applyAlignment="1">
      <alignment horizontal="center" vertical="center" wrapText="1"/>
    </xf>
    <xf numFmtId="165" fontId="32" fillId="6" borderId="1" xfId="4" applyNumberFormat="1" applyFont="1" applyFill="1" applyBorder="1" applyAlignment="1">
      <alignment horizontal="left" vertical="center"/>
    </xf>
    <xf numFmtId="165" fontId="50" fillId="6" borderId="1" xfId="4" applyNumberFormat="1" applyFont="1" applyFill="1" applyBorder="1" applyAlignment="1">
      <alignment horizontal="left" vertical="center"/>
    </xf>
    <xf numFmtId="165" fontId="50" fillId="0" borderId="1" xfId="4" applyNumberFormat="1" applyFont="1" applyBorder="1" applyAlignment="1">
      <alignment horizontal="left" vertical="center"/>
    </xf>
    <xf numFmtId="165" fontId="32" fillId="0" borderId="1" xfId="4" applyNumberFormat="1" applyFont="1" applyBorder="1" applyAlignment="1">
      <alignment horizontal="left" vertical="center"/>
    </xf>
    <xf numFmtId="165" fontId="32" fillId="6" borderId="1" xfId="4" applyNumberFormat="1" applyFont="1" applyFill="1" applyBorder="1" applyAlignment="1">
      <alignment horizontal="right" vertical="center"/>
    </xf>
    <xf numFmtId="165" fontId="50" fillId="6" borderId="1" xfId="4" applyNumberFormat="1" applyFont="1" applyFill="1" applyBorder="1" applyAlignment="1">
      <alignment horizontal="right" vertical="center"/>
    </xf>
    <xf numFmtId="165" fontId="32" fillId="0" borderId="1" xfId="4" applyNumberFormat="1" applyFont="1" applyBorder="1" applyAlignment="1">
      <alignment horizontal="right" vertical="center"/>
    </xf>
    <xf numFmtId="165" fontId="50" fillId="6" borderId="1" xfId="4" applyNumberFormat="1" applyFont="1" applyFill="1" applyBorder="1" applyAlignment="1">
      <alignment horizontal="center" vertical="center"/>
    </xf>
    <xf numFmtId="0" fontId="7" fillId="6" borderId="1" xfId="2" quotePrefix="1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 wrapText="1"/>
    </xf>
    <xf numFmtId="2" fontId="7" fillId="6" borderId="1" xfId="2" applyNumberFormat="1" applyFont="1" applyFill="1" applyBorder="1" applyAlignment="1">
      <alignment horizontal="center" vertical="center" wrapText="1"/>
    </xf>
    <xf numFmtId="49" fontId="11" fillId="0" borderId="1" xfId="5" applyNumberFormat="1" applyFont="1" applyFill="1" applyBorder="1" applyAlignment="1">
      <alignment horizontal="center" vertical="center" wrapText="1"/>
    </xf>
    <xf numFmtId="0" fontId="11" fillId="0" borderId="4" xfId="2" applyNumberFormat="1" applyFont="1" applyFill="1" applyBorder="1" applyAlignment="1" applyProtection="1">
      <alignment horizontal="right" vertical="center"/>
    </xf>
    <xf numFmtId="0" fontId="19" fillId="6" borderId="2" xfId="8" applyNumberFormat="1" applyFont="1" applyFill="1" applyBorder="1" applyAlignment="1" applyProtection="1">
      <alignment horizontal="center" vertical="center" wrapText="1"/>
    </xf>
    <xf numFmtId="0" fontId="13" fillId="6" borderId="1" xfId="8" applyFont="1" applyFill="1" applyBorder="1" applyAlignment="1">
      <alignment horizontal="left" vertical="center" wrapText="1"/>
    </xf>
    <xf numFmtId="0" fontId="19" fillId="6" borderId="1" xfId="8" applyNumberFormat="1" applyFont="1" applyFill="1" applyBorder="1" applyAlignment="1" applyProtection="1">
      <alignment vertical="top"/>
    </xf>
    <xf numFmtId="0" fontId="18" fillId="6" borderId="1" xfId="8" applyNumberFormat="1" applyFont="1" applyFill="1" applyBorder="1" applyAlignment="1" applyProtection="1">
      <alignment horizontal="center" vertical="center"/>
    </xf>
    <xf numFmtId="0" fontId="28" fillId="6" borderId="1" xfId="8" applyNumberFormat="1" applyFont="1" applyFill="1" applyBorder="1" applyAlignment="1" applyProtection="1">
      <alignment horizontal="center" vertical="center"/>
    </xf>
    <xf numFmtId="0" fontId="11" fillId="6" borderId="1" xfId="8" applyNumberFormat="1" applyFont="1" applyFill="1" applyBorder="1" applyAlignment="1" applyProtection="1">
      <alignment horizontal="center" vertical="center"/>
    </xf>
    <xf numFmtId="0" fontId="13" fillId="6" borderId="1" xfId="8" applyNumberFormat="1" applyFont="1" applyFill="1" applyBorder="1" applyAlignment="1" applyProtection="1">
      <alignment horizontal="center" vertical="center"/>
    </xf>
    <xf numFmtId="49" fontId="13" fillId="6" borderId="1" xfId="8" quotePrefix="1" applyNumberFormat="1" applyFont="1" applyFill="1" applyBorder="1" applyAlignment="1">
      <alignment horizontal="center" vertical="center"/>
    </xf>
    <xf numFmtId="49" fontId="37" fillId="6" borderId="1" xfId="8" applyNumberFormat="1" applyFont="1" applyFill="1" applyBorder="1" applyAlignment="1">
      <alignment horizontal="center" vertical="justify"/>
    </xf>
    <xf numFmtId="0" fontId="13" fillId="6" borderId="1" xfId="8" applyFont="1" applyFill="1" applyBorder="1" applyAlignment="1">
      <alignment vertical="center" wrapText="1"/>
    </xf>
    <xf numFmtId="0" fontId="37" fillId="6" borderId="0" xfId="8" applyNumberFormat="1" applyFont="1" applyFill="1" applyBorder="1" applyAlignment="1" applyProtection="1">
      <alignment vertical="top" wrapText="1"/>
    </xf>
    <xf numFmtId="0" fontId="18" fillId="6" borderId="1" xfId="8" applyNumberFormat="1" applyFont="1" applyFill="1" applyBorder="1" applyAlignment="1" applyProtection="1">
      <alignment horizontal="center" vertical="center" wrapText="1"/>
    </xf>
    <xf numFmtId="49" fontId="13" fillId="6" borderId="1" xfId="5" quotePrefix="1" applyNumberFormat="1" applyFont="1" applyFill="1" applyBorder="1" applyAlignment="1">
      <alignment horizontal="center" vertical="center" wrapText="1"/>
    </xf>
    <xf numFmtId="49" fontId="19" fillId="6" borderId="1" xfId="5" applyNumberFormat="1" applyFont="1" applyFill="1" applyBorder="1" applyAlignment="1">
      <alignment horizontal="center" vertical="center" wrapText="1"/>
    </xf>
    <xf numFmtId="49" fontId="19" fillId="6" borderId="1" xfId="5" quotePrefix="1" applyNumberFormat="1" applyFont="1" applyFill="1" applyBorder="1" applyAlignment="1">
      <alignment horizontal="center" vertical="center" wrapText="1"/>
    </xf>
    <xf numFmtId="2" fontId="13" fillId="6" borderId="1" xfId="5" quotePrefix="1" applyNumberFormat="1" applyFont="1" applyFill="1" applyBorder="1" applyAlignment="1">
      <alignment vertical="center" wrapText="1"/>
    </xf>
    <xf numFmtId="0" fontId="19" fillId="6" borderId="1" xfId="8" applyNumberFormat="1" applyFont="1" applyFill="1" applyBorder="1" applyAlignment="1" applyProtection="1">
      <alignment vertical="top" wrapText="1"/>
    </xf>
    <xf numFmtId="0" fontId="19" fillId="6" borderId="1" xfId="8" applyNumberFormat="1" applyFont="1" applyFill="1" applyBorder="1" applyAlignment="1" applyProtection="1">
      <alignment horizontal="center" vertical="top"/>
    </xf>
    <xf numFmtId="49" fontId="48" fillId="0" borderId="1" xfId="8" applyNumberFormat="1" applyFont="1" applyFill="1" applyBorder="1" applyAlignment="1" applyProtection="1">
      <alignment horizontal="center" vertical="center" wrapText="1"/>
    </xf>
    <xf numFmtId="0" fontId="36" fillId="0" borderId="1" xfId="8" applyNumberFormat="1" applyFont="1" applyFill="1" applyBorder="1" applyAlignment="1" applyProtection="1">
      <alignment horizontal="center" vertical="center" wrapText="1"/>
    </xf>
    <xf numFmtId="0" fontId="36" fillId="0" borderId="1" xfId="8" applyNumberFormat="1" applyFont="1" applyFill="1" applyBorder="1" applyAlignment="1" applyProtection="1">
      <alignment horizontal="center" wrapText="1"/>
    </xf>
    <xf numFmtId="0" fontId="36" fillId="0" borderId="1" xfId="8" applyNumberFormat="1" applyFont="1" applyFill="1" applyBorder="1" applyAlignment="1" applyProtection="1">
      <alignment horizontal="center" vertical="top"/>
    </xf>
    <xf numFmtId="0" fontId="36" fillId="0" borderId="1" xfId="8" applyNumberFormat="1" applyFont="1" applyFill="1" applyBorder="1" applyAlignment="1" applyProtection="1">
      <alignment horizontal="center"/>
    </xf>
    <xf numFmtId="2" fontId="18" fillId="6" borderId="1" xfId="6" quotePrefix="1" applyNumberFormat="1" applyFont="1" applyFill="1" applyBorder="1" applyAlignment="1">
      <alignment vertical="center" wrapText="1"/>
    </xf>
    <xf numFmtId="2" fontId="40" fillId="6" borderId="1" xfId="2" quotePrefix="1" applyNumberFormat="1" applyFont="1" applyFill="1" applyBorder="1" applyAlignment="1">
      <alignment vertical="center" wrapText="1"/>
    </xf>
    <xf numFmtId="0" fontId="18" fillId="6" borderId="1" xfId="2" applyFont="1" applyFill="1" applyBorder="1" applyAlignment="1">
      <alignment horizontal="justify" vertical="center" wrapText="1"/>
    </xf>
    <xf numFmtId="2" fontId="18" fillId="6" borderId="1" xfId="2" quotePrefix="1" applyNumberFormat="1" applyFont="1" applyFill="1" applyBorder="1" applyAlignment="1">
      <alignment vertical="center" wrapText="1"/>
    </xf>
    <xf numFmtId="49" fontId="13" fillId="6" borderId="2" xfId="8" applyNumberFormat="1" applyFont="1" applyFill="1" applyBorder="1" applyAlignment="1" applyProtection="1">
      <alignment horizontal="center" vertical="center"/>
    </xf>
    <xf numFmtId="49" fontId="18" fillId="0" borderId="1" xfId="5" quotePrefix="1" applyNumberFormat="1" applyFont="1" applyFill="1" applyBorder="1" applyAlignment="1">
      <alignment horizontal="center" vertical="center" wrapText="1"/>
    </xf>
    <xf numFmtId="0" fontId="44" fillId="0" borderId="0" xfId="1" applyFont="1" applyAlignment="1">
      <alignment wrapText="1"/>
    </xf>
    <xf numFmtId="0" fontId="44" fillId="2" borderId="1" xfId="1" applyFont="1" applyFill="1" applyBorder="1" applyAlignment="1">
      <alignment horizontal="center" vertical="center" wrapText="1"/>
    </xf>
    <xf numFmtId="0" fontId="45" fillId="0" borderId="1" xfId="1" applyFont="1" applyBorder="1" applyAlignment="1">
      <alignment vertical="center"/>
    </xf>
    <xf numFmtId="0" fontId="45" fillId="0" borderId="1" xfId="1" applyFont="1" applyBorder="1" applyAlignment="1">
      <alignment vertical="center" wrapText="1"/>
    </xf>
    <xf numFmtId="2" fontId="45" fillId="2" borderId="1" xfId="1" applyNumberFormat="1" applyFont="1" applyFill="1" applyBorder="1" applyAlignment="1">
      <alignment vertical="center"/>
    </xf>
    <xf numFmtId="2" fontId="45" fillId="0" borderId="1" xfId="1" applyNumberFormat="1" applyFont="1" applyBorder="1" applyAlignment="1">
      <alignment vertical="center"/>
    </xf>
    <xf numFmtId="0" fontId="44" fillId="0" borderId="1" xfId="1" applyFont="1" applyBorder="1" applyAlignment="1">
      <alignment vertical="center"/>
    </xf>
    <xf numFmtId="0" fontId="44" fillId="0" borderId="1" xfId="1" applyFont="1" applyBorder="1" applyAlignment="1">
      <alignment vertical="center" wrapText="1"/>
    </xf>
    <xf numFmtId="2" fontId="44" fillId="2" borderId="1" xfId="1" applyNumberFormat="1" applyFont="1" applyFill="1" applyBorder="1" applyAlignment="1">
      <alignment vertical="center"/>
    </xf>
    <xf numFmtId="2" fontId="44" fillId="0" borderId="1" xfId="1" applyNumberFormat="1" applyFont="1" applyBorder="1" applyAlignment="1">
      <alignment vertical="center"/>
    </xf>
    <xf numFmtId="2" fontId="6" fillId="0" borderId="0" xfId="1" applyNumberFormat="1"/>
    <xf numFmtId="0" fontId="43" fillId="0" borderId="0" xfId="1" applyFont="1" applyAlignment="1">
      <alignment horizontal="left"/>
    </xf>
    <xf numFmtId="0" fontId="42" fillId="0" borderId="0" xfId="0" applyFont="1"/>
    <xf numFmtId="0" fontId="42" fillId="0" borderId="0" xfId="1" applyFont="1"/>
    <xf numFmtId="0" fontId="18" fillId="0" borderId="0" xfId="2" applyNumberFormat="1" applyFont="1" applyFill="1" applyBorder="1" applyAlignment="1" applyProtection="1">
      <alignment vertical="center" wrapText="1"/>
    </xf>
    <xf numFmtId="0" fontId="11" fillId="0" borderId="0" xfId="2" applyNumberFormat="1" applyFont="1" applyFill="1" applyAlignment="1" applyProtection="1"/>
    <xf numFmtId="0" fontId="42" fillId="0" borderId="1" xfId="0" applyFont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4" fillId="0" borderId="0" xfId="10" applyFont="1" applyFill="1" applyBorder="1" applyAlignment="1">
      <alignment vertical="center" wrapText="1"/>
    </xf>
    <xf numFmtId="49" fontId="11" fillId="0" borderId="1" xfId="2" quotePrefix="1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49" fontId="14" fillId="0" borderId="1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165" fontId="51" fillId="0" borderId="1" xfId="4" applyNumberFormat="1" applyFont="1" applyBorder="1">
      <alignment vertical="top"/>
    </xf>
    <xf numFmtId="165" fontId="47" fillId="6" borderId="1" xfId="2" applyNumberFormat="1" applyFont="1" applyFill="1" applyBorder="1" applyAlignment="1">
      <alignment vertical="center"/>
    </xf>
    <xf numFmtId="165" fontId="21" fillId="6" borderId="1" xfId="2" applyNumberFormat="1" applyFont="1" applyFill="1" applyBorder="1" applyAlignment="1">
      <alignment vertical="center"/>
    </xf>
    <xf numFmtId="165" fontId="32" fillId="0" borderId="1" xfId="4" quotePrefix="1" applyNumberFormat="1" applyFont="1" applyBorder="1" applyAlignment="1">
      <alignment vertical="center" wrapText="1"/>
    </xf>
    <xf numFmtId="0" fontId="11" fillId="0" borderId="1" xfId="2" quotePrefix="1" applyFont="1" applyBorder="1" applyAlignment="1">
      <alignment vertical="center" wrapText="1"/>
    </xf>
    <xf numFmtId="0" fontId="54" fillId="0" borderId="1" xfId="13" applyFont="1" applyBorder="1" applyAlignment="1">
      <alignment vertical="center"/>
    </xf>
    <xf numFmtId="0" fontId="54" fillId="0" borderId="1" xfId="13" applyFont="1" applyBorder="1" applyAlignment="1">
      <alignment vertical="center" wrapText="1"/>
    </xf>
    <xf numFmtId="2" fontId="54" fillId="2" borderId="1" xfId="13" applyNumberFormat="1" applyFont="1" applyFill="1" applyBorder="1" applyAlignment="1">
      <alignment vertical="center"/>
    </xf>
    <xf numFmtId="2" fontId="54" fillId="0" borderId="1" xfId="13" applyNumberFormat="1" applyFont="1" applyBorder="1" applyAlignment="1">
      <alignment vertical="center"/>
    </xf>
    <xf numFmtId="0" fontId="1" fillId="0" borderId="1" xfId="13" applyBorder="1" applyAlignment="1">
      <alignment vertical="center"/>
    </xf>
    <xf numFmtId="0" fontId="1" fillId="0" borderId="1" xfId="13" applyBorder="1" applyAlignment="1">
      <alignment vertical="center" wrapText="1"/>
    </xf>
    <xf numFmtId="2" fontId="1" fillId="2" borderId="1" xfId="13" applyNumberFormat="1" applyFill="1" applyBorder="1" applyAlignment="1">
      <alignment vertical="center"/>
    </xf>
    <xf numFmtId="2" fontId="1" fillId="0" borderId="1" xfId="13" applyNumberFormat="1" applyBorder="1" applyAlignment="1">
      <alignment vertical="center"/>
    </xf>
    <xf numFmtId="0" fontId="54" fillId="2" borderId="1" xfId="13" applyFont="1" applyFill="1" applyBorder="1" applyAlignment="1">
      <alignment vertical="center"/>
    </xf>
    <xf numFmtId="0" fontId="54" fillId="2" borderId="1" xfId="13" applyFont="1" applyFill="1" applyBorder="1" applyAlignment="1">
      <alignment vertical="center" wrapText="1"/>
    </xf>
    <xf numFmtId="0" fontId="54" fillId="0" borderId="1" xfId="13" quotePrefix="1" applyFont="1" applyBorder="1" applyAlignment="1">
      <alignment horizontal="center" vertical="center" wrapText="1"/>
    </xf>
    <xf numFmtId="2" fontId="54" fillId="0" borderId="1" xfId="13" applyNumberFormat="1" applyFont="1" applyBorder="1" applyAlignment="1">
      <alignment horizontal="center" vertical="center" wrapText="1"/>
    </xf>
    <xf numFmtId="2" fontId="54" fillId="0" borderId="1" xfId="13" quotePrefix="1" applyNumberFormat="1" applyFont="1" applyBorder="1" applyAlignment="1">
      <alignment vertical="center" wrapText="1"/>
    </xf>
    <xf numFmtId="2" fontId="54" fillId="0" borderId="1" xfId="13" applyNumberFormat="1" applyFont="1" applyBorder="1" applyAlignment="1">
      <alignment vertical="center" wrapText="1"/>
    </xf>
    <xf numFmtId="2" fontId="54" fillId="0" borderId="1" xfId="13" quotePrefix="1" applyNumberFormat="1" applyFont="1" applyBorder="1" applyAlignment="1">
      <alignment horizontal="center" vertical="center" wrapText="1"/>
    </xf>
    <xf numFmtId="0" fontId="1" fillId="0" borderId="1" xfId="13" quotePrefix="1" applyBorder="1" applyAlignment="1">
      <alignment horizontal="center" vertical="center" wrapText="1"/>
    </xf>
    <xf numFmtId="2" fontId="1" fillId="0" borderId="1" xfId="13" quotePrefix="1" applyNumberFormat="1" applyBorder="1" applyAlignment="1">
      <alignment horizontal="center" vertical="center" wrapText="1"/>
    </xf>
    <xf numFmtId="2" fontId="1" fillId="0" borderId="1" xfId="13" quotePrefix="1" applyNumberFormat="1" applyBorder="1" applyAlignment="1">
      <alignment vertical="center" wrapText="1"/>
    </xf>
    <xf numFmtId="2" fontId="1" fillId="0" borderId="1" xfId="13" applyNumberFormat="1" applyBorder="1" applyAlignment="1">
      <alignment vertical="center" wrapText="1"/>
    </xf>
    <xf numFmtId="0" fontId="44" fillId="6" borderId="1" xfId="1" applyFont="1" applyFill="1" applyBorder="1" applyAlignment="1">
      <alignment horizontal="center" vertical="center" wrapText="1"/>
    </xf>
    <xf numFmtId="2" fontId="54" fillId="6" borderId="1" xfId="13" applyNumberFormat="1" applyFont="1" applyFill="1" applyBorder="1" applyAlignment="1">
      <alignment vertical="center" wrapText="1"/>
    </xf>
    <xf numFmtId="2" fontId="1" fillId="6" borderId="1" xfId="13" applyNumberFormat="1" applyFill="1" applyBorder="1" applyAlignment="1">
      <alignment vertical="center" wrapText="1"/>
    </xf>
    <xf numFmtId="0" fontId="54" fillId="6" borderId="1" xfId="13" applyFont="1" applyFill="1" applyBorder="1" applyAlignment="1">
      <alignment horizontal="center" vertical="center" wrapText="1"/>
    </xf>
    <xf numFmtId="0" fontId="54" fillId="6" borderId="1" xfId="13" quotePrefix="1" applyFont="1" applyFill="1" applyBorder="1" applyAlignment="1">
      <alignment horizontal="center" vertical="center" wrapText="1"/>
    </xf>
    <xf numFmtId="2" fontId="54" fillId="6" borderId="1" xfId="13" applyNumberFormat="1" applyFont="1" applyFill="1" applyBorder="1" applyAlignment="1">
      <alignment horizontal="center" vertical="center" wrapText="1"/>
    </xf>
    <xf numFmtId="2" fontId="54" fillId="6" borderId="1" xfId="13" quotePrefix="1" applyNumberFormat="1" applyFont="1" applyFill="1" applyBorder="1" applyAlignment="1">
      <alignment vertical="center" wrapText="1"/>
    </xf>
    <xf numFmtId="0" fontId="42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4" fillId="0" borderId="0" xfId="1" applyFont="1" applyAlignment="1">
      <alignment wrapText="1"/>
    </xf>
    <xf numFmtId="0" fontId="40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44" fillId="0" borderId="1" xfId="1" applyFont="1" applyBorder="1" applyAlignment="1">
      <alignment horizontal="center" vertical="center" wrapText="1"/>
    </xf>
    <xf numFmtId="0" fontId="44" fillId="2" borderId="1" xfId="1" applyFont="1" applyFill="1" applyBorder="1" applyAlignment="1">
      <alignment horizontal="center" vertical="center" wrapText="1"/>
    </xf>
    <xf numFmtId="0" fontId="43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6" fillId="0" borderId="1" xfId="1" applyFont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0" fontId="53" fillId="0" borderId="0" xfId="2" applyNumberFormat="1" applyFont="1" applyFill="1" applyBorder="1" applyAlignment="1" applyProtection="1">
      <alignment horizontal="center" vertical="top" wrapText="1"/>
    </xf>
    <xf numFmtId="0" fontId="13" fillId="0" borderId="0" xfId="2" applyNumberFormat="1" applyFont="1" applyFill="1" applyBorder="1" applyAlignment="1" applyProtection="1">
      <alignment horizontal="center" vertical="top" wrapText="1"/>
    </xf>
    <xf numFmtId="0" fontId="14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11" fillId="0" borderId="10" xfId="8" applyNumberFormat="1" applyFont="1" applyFill="1" applyBorder="1" applyAlignment="1" applyProtection="1">
      <alignment horizontal="center" vertical="center" wrapText="1"/>
    </xf>
    <xf numFmtId="0" fontId="11" fillId="0" borderId="5" xfId="8" applyNumberFormat="1" applyFont="1" applyFill="1" applyBorder="1" applyAlignment="1" applyProtection="1">
      <alignment horizontal="center" vertical="center" wrapText="1"/>
    </xf>
    <xf numFmtId="0" fontId="11" fillId="0" borderId="9" xfId="8" applyNumberFormat="1" applyFont="1" applyFill="1" applyBorder="1" applyAlignment="1" applyProtection="1">
      <alignment horizontal="center" vertical="center"/>
    </xf>
    <xf numFmtId="0" fontId="11" fillId="0" borderId="3" xfId="8" applyNumberFormat="1" applyFont="1" applyFill="1" applyBorder="1" applyAlignment="1" applyProtection="1">
      <alignment horizontal="center" vertical="center"/>
    </xf>
    <xf numFmtId="0" fontId="12" fillId="0" borderId="8" xfId="8" applyNumberFormat="1" applyFont="1" applyFill="1" applyBorder="1" applyAlignment="1" applyProtection="1">
      <alignment horizontal="left" vertical="top" wrapText="1"/>
    </xf>
    <xf numFmtId="0" fontId="10" fillId="0" borderId="2" xfId="2" applyFill="1" applyBorder="1" applyAlignment="1">
      <alignment horizontal="left" vertical="top" wrapText="1"/>
    </xf>
    <xf numFmtId="0" fontId="10" fillId="0" borderId="0" xfId="8" applyNumberFormat="1" applyFont="1" applyFill="1" applyBorder="1" applyAlignment="1" applyProtection="1">
      <alignment vertical="top" wrapText="1"/>
    </xf>
    <xf numFmtId="0" fontId="10" fillId="0" borderId="0" xfId="2" applyFont="1" applyAlignment="1">
      <alignment vertical="top"/>
    </xf>
    <xf numFmtId="0" fontId="10" fillId="0" borderId="0" xfId="8" applyNumberFormat="1" applyFont="1" applyFill="1" applyBorder="1" applyAlignment="1" applyProtection="1">
      <alignment horizontal="left" vertical="center"/>
    </xf>
    <xf numFmtId="0" fontId="10" fillId="0" borderId="0" xfId="2" applyFont="1" applyAlignment="1">
      <alignment vertical="center"/>
    </xf>
    <xf numFmtId="0" fontId="11" fillId="0" borderId="8" xfId="8" applyNumberFormat="1" applyFont="1" applyFill="1" applyBorder="1" applyAlignment="1" applyProtection="1">
      <alignment horizontal="center" vertical="center" wrapText="1"/>
    </xf>
    <xf numFmtId="0" fontId="11" fillId="0" borderId="2" xfId="8" applyNumberFormat="1" applyFont="1" applyFill="1" applyBorder="1" applyAlignment="1" applyProtection="1">
      <alignment horizontal="center" vertical="center" wrapText="1"/>
    </xf>
    <xf numFmtId="0" fontId="52" fillId="0" borderId="0" xfId="8" applyFont="1" applyBorder="1" applyAlignment="1" applyProtection="1">
      <alignment horizontal="center" wrapText="1"/>
      <protection locked="0"/>
    </xf>
    <xf numFmtId="0" fontId="11" fillId="0" borderId="6" xfId="8" applyNumberFormat="1" applyFont="1" applyFill="1" applyBorder="1" applyAlignment="1" applyProtection="1">
      <alignment horizontal="center" vertical="center" wrapText="1"/>
    </xf>
    <xf numFmtId="0" fontId="11" fillId="0" borderId="10" xfId="8" applyNumberFormat="1" applyFont="1" applyFill="1" applyBorder="1" applyAlignment="1" applyProtection="1">
      <alignment horizontal="center" vertical="center"/>
    </xf>
    <xf numFmtId="0" fontId="11" fillId="0" borderId="5" xfId="8" applyNumberFormat="1" applyFont="1" applyFill="1" applyBorder="1" applyAlignment="1" applyProtection="1">
      <alignment horizontal="center" vertical="center"/>
    </xf>
  </cellXfs>
  <cellStyles count="14">
    <cellStyle name="Normal_Доходи_02) Додатки 2017 Друк" xfId="3"/>
    <cellStyle name="Звичайний_Додаток _ 3 зм_ни 4575" xfId="4"/>
    <cellStyle name="Обычный" xfId="0" builtinId="0"/>
    <cellStyle name="Обычный 2" xfId="1"/>
    <cellStyle name="Обычный 3" xfId="2"/>
    <cellStyle name="Обычный 3 2" xfId="7"/>
    <cellStyle name="Обычный 4" xfId="9"/>
    <cellStyle name="Обычный 5" xfId="10"/>
    <cellStyle name="Обычный 6" xfId="11"/>
    <cellStyle name="Обычный 7" xfId="12"/>
    <cellStyle name="Обычный 8" xfId="13"/>
    <cellStyle name="Обычный_06042017" xfId="6"/>
    <cellStyle name="Обычный_ДОД 3 рай.сес." xfId="5"/>
    <cellStyle name="Обычный_ДОД ПРОЕКТ 1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workbookViewId="0">
      <selection activeCell="I11" sqref="I11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41" t="s">
        <v>430</v>
      </c>
      <c r="E2" s="241"/>
      <c r="F2" s="241"/>
    </row>
    <row r="3" spans="1:6" ht="44.25" customHeight="1" x14ac:dyDescent="0.25">
      <c r="B3" s="198"/>
      <c r="D3" s="241" t="s">
        <v>405</v>
      </c>
      <c r="E3" s="241"/>
      <c r="F3" s="241"/>
    </row>
    <row r="5" spans="1:6" ht="15.75" x14ac:dyDescent="0.25">
      <c r="A5" s="242" t="s">
        <v>71</v>
      </c>
      <c r="B5" s="243"/>
      <c r="C5" s="243"/>
      <c r="D5" s="243"/>
      <c r="E5" s="243"/>
      <c r="F5" s="243"/>
    </row>
    <row r="6" spans="1:6" x14ac:dyDescent="0.25">
      <c r="F6" s="1" t="s">
        <v>1</v>
      </c>
    </row>
    <row r="7" spans="1:6" x14ac:dyDescent="0.25">
      <c r="A7" s="244" t="s">
        <v>2</v>
      </c>
      <c r="B7" s="244" t="s">
        <v>3</v>
      </c>
      <c r="C7" s="245" t="s">
        <v>4</v>
      </c>
      <c r="D7" s="244" t="s">
        <v>5</v>
      </c>
      <c r="E7" s="244" t="s">
        <v>6</v>
      </c>
      <c r="F7" s="244"/>
    </row>
    <row r="8" spans="1:6" x14ac:dyDescent="0.25">
      <c r="A8" s="244"/>
      <c r="B8" s="244"/>
      <c r="C8" s="244"/>
      <c r="D8" s="244"/>
      <c r="E8" s="244" t="s">
        <v>4</v>
      </c>
      <c r="F8" s="244" t="s">
        <v>7</v>
      </c>
    </row>
    <row r="9" spans="1:6" x14ac:dyDescent="0.25">
      <c r="A9" s="244"/>
      <c r="B9" s="244"/>
      <c r="C9" s="244"/>
      <c r="D9" s="244"/>
      <c r="E9" s="244"/>
      <c r="F9" s="244"/>
    </row>
    <row r="10" spans="1:6" x14ac:dyDescent="0.25">
      <c r="A10" s="202">
        <v>1</v>
      </c>
      <c r="B10" s="202">
        <v>2</v>
      </c>
      <c r="C10" s="203">
        <v>3</v>
      </c>
      <c r="D10" s="202">
        <v>4</v>
      </c>
      <c r="E10" s="202">
        <v>5</v>
      </c>
      <c r="F10" s="202">
        <v>6</v>
      </c>
    </row>
    <row r="11" spans="1:6" ht="23.25" customHeight="1" x14ac:dyDescent="0.25">
      <c r="A11" s="215">
        <v>10000000</v>
      </c>
      <c r="B11" s="216" t="s">
        <v>8</v>
      </c>
      <c r="C11" s="217">
        <v>59694937</v>
      </c>
      <c r="D11" s="218">
        <v>59645937</v>
      </c>
      <c r="E11" s="218">
        <v>49000</v>
      </c>
      <c r="F11" s="218">
        <v>0</v>
      </c>
    </row>
    <row r="12" spans="1:6" ht="25.5" x14ac:dyDescent="0.25">
      <c r="A12" s="215">
        <v>11000000</v>
      </c>
      <c r="B12" s="216" t="s">
        <v>9</v>
      </c>
      <c r="C12" s="217">
        <v>32630677</v>
      </c>
      <c r="D12" s="218">
        <v>32630677</v>
      </c>
      <c r="E12" s="218">
        <v>0</v>
      </c>
      <c r="F12" s="218">
        <v>0</v>
      </c>
    </row>
    <row r="13" spans="1:6" x14ac:dyDescent="0.25">
      <c r="A13" s="215">
        <v>11010000</v>
      </c>
      <c r="B13" s="216" t="s">
        <v>10</v>
      </c>
      <c r="C13" s="217">
        <v>32630677</v>
      </c>
      <c r="D13" s="218">
        <v>32630677</v>
      </c>
      <c r="E13" s="218">
        <v>0</v>
      </c>
      <c r="F13" s="218">
        <v>0</v>
      </c>
    </row>
    <row r="14" spans="1:6" ht="38.25" x14ac:dyDescent="0.25">
      <c r="A14" s="219">
        <v>11010100</v>
      </c>
      <c r="B14" s="220" t="s">
        <v>11</v>
      </c>
      <c r="C14" s="221">
        <v>25701577</v>
      </c>
      <c r="D14" s="222">
        <v>25701577</v>
      </c>
      <c r="E14" s="222">
        <v>0</v>
      </c>
      <c r="F14" s="222">
        <v>0</v>
      </c>
    </row>
    <row r="15" spans="1:6" ht="63.75" x14ac:dyDescent="0.25">
      <c r="A15" s="219">
        <v>11010200</v>
      </c>
      <c r="B15" s="220" t="s">
        <v>12</v>
      </c>
      <c r="C15" s="221">
        <v>575000</v>
      </c>
      <c r="D15" s="222">
        <v>575000</v>
      </c>
      <c r="E15" s="222">
        <v>0</v>
      </c>
      <c r="F15" s="222">
        <v>0</v>
      </c>
    </row>
    <row r="16" spans="1:6" ht="38.25" x14ac:dyDescent="0.25">
      <c r="A16" s="219">
        <v>11010400</v>
      </c>
      <c r="B16" s="220" t="s">
        <v>13</v>
      </c>
      <c r="C16" s="221">
        <v>6054100</v>
      </c>
      <c r="D16" s="222">
        <v>6054100</v>
      </c>
      <c r="E16" s="222">
        <v>0</v>
      </c>
      <c r="F16" s="222">
        <v>0</v>
      </c>
    </row>
    <row r="17" spans="1:6" ht="38.25" x14ac:dyDescent="0.25">
      <c r="A17" s="219">
        <v>11010500</v>
      </c>
      <c r="B17" s="220" t="s">
        <v>14</v>
      </c>
      <c r="C17" s="221">
        <v>300000</v>
      </c>
      <c r="D17" s="222">
        <v>300000</v>
      </c>
      <c r="E17" s="222">
        <v>0</v>
      </c>
      <c r="F17" s="222">
        <v>0</v>
      </c>
    </row>
    <row r="18" spans="1:6" ht="25.5" x14ac:dyDescent="0.25">
      <c r="A18" s="215">
        <v>13000000</v>
      </c>
      <c r="B18" s="216" t="s">
        <v>15</v>
      </c>
      <c r="C18" s="217">
        <v>65000</v>
      </c>
      <c r="D18" s="218">
        <v>65000</v>
      </c>
      <c r="E18" s="218">
        <v>0</v>
      </c>
      <c r="F18" s="218">
        <v>0</v>
      </c>
    </row>
    <row r="19" spans="1:6" ht="25.5" x14ac:dyDescent="0.25">
      <c r="A19" s="215">
        <v>13010000</v>
      </c>
      <c r="B19" s="216" t="s">
        <v>16</v>
      </c>
      <c r="C19" s="217">
        <v>65000</v>
      </c>
      <c r="D19" s="218">
        <v>65000</v>
      </c>
      <c r="E19" s="218">
        <v>0</v>
      </c>
      <c r="F19" s="218">
        <v>0</v>
      </c>
    </row>
    <row r="20" spans="1:6" ht="63.75" x14ac:dyDescent="0.25">
      <c r="A20" s="219">
        <v>13010200</v>
      </c>
      <c r="B20" s="220" t="s">
        <v>17</v>
      </c>
      <c r="C20" s="221">
        <v>65000</v>
      </c>
      <c r="D20" s="222">
        <v>65000</v>
      </c>
      <c r="E20" s="222">
        <v>0</v>
      </c>
      <c r="F20" s="222">
        <v>0</v>
      </c>
    </row>
    <row r="21" spans="1:6" x14ac:dyDescent="0.25">
      <c r="A21" s="215">
        <v>14000000</v>
      </c>
      <c r="B21" s="216" t="s">
        <v>18</v>
      </c>
      <c r="C21" s="217">
        <v>3416300</v>
      </c>
      <c r="D21" s="218">
        <v>3416300</v>
      </c>
      <c r="E21" s="218">
        <v>0</v>
      </c>
      <c r="F21" s="218">
        <v>0</v>
      </c>
    </row>
    <row r="22" spans="1:6" ht="25.5" x14ac:dyDescent="0.25">
      <c r="A22" s="215">
        <v>14020000</v>
      </c>
      <c r="B22" s="216" t="s">
        <v>19</v>
      </c>
      <c r="C22" s="217">
        <v>476000</v>
      </c>
      <c r="D22" s="218">
        <v>476000</v>
      </c>
      <c r="E22" s="218">
        <v>0</v>
      </c>
      <c r="F22" s="218">
        <v>0</v>
      </c>
    </row>
    <row r="23" spans="1:6" x14ac:dyDescent="0.25">
      <c r="A23" s="219">
        <v>14021900</v>
      </c>
      <c r="B23" s="220" t="s">
        <v>20</v>
      </c>
      <c r="C23" s="221">
        <v>476000</v>
      </c>
      <c r="D23" s="222">
        <v>476000</v>
      </c>
      <c r="E23" s="222">
        <v>0</v>
      </c>
      <c r="F23" s="222">
        <v>0</v>
      </c>
    </row>
    <row r="24" spans="1:6" ht="38.25" x14ac:dyDescent="0.25">
      <c r="A24" s="215">
        <v>14030000</v>
      </c>
      <c r="B24" s="216" t="s">
        <v>21</v>
      </c>
      <c r="C24" s="217">
        <v>1860300</v>
      </c>
      <c r="D24" s="218">
        <v>1860300</v>
      </c>
      <c r="E24" s="218">
        <v>0</v>
      </c>
      <c r="F24" s="218">
        <v>0</v>
      </c>
    </row>
    <row r="25" spans="1:6" x14ac:dyDescent="0.25">
      <c r="A25" s="219">
        <v>14031900</v>
      </c>
      <c r="B25" s="220" t="s">
        <v>20</v>
      </c>
      <c r="C25" s="221">
        <v>1860300</v>
      </c>
      <c r="D25" s="222">
        <v>1860300</v>
      </c>
      <c r="E25" s="222">
        <v>0</v>
      </c>
      <c r="F25" s="222">
        <v>0</v>
      </c>
    </row>
    <row r="26" spans="1:6" ht="38.25" x14ac:dyDescent="0.25">
      <c r="A26" s="219">
        <v>14040000</v>
      </c>
      <c r="B26" s="220" t="s">
        <v>22</v>
      </c>
      <c r="C26" s="221">
        <v>1080000</v>
      </c>
      <c r="D26" s="222">
        <v>1080000</v>
      </c>
      <c r="E26" s="222">
        <v>0</v>
      </c>
      <c r="F26" s="222">
        <v>0</v>
      </c>
    </row>
    <row r="27" spans="1:6" x14ac:dyDescent="0.25">
      <c r="A27" s="215">
        <v>18000000</v>
      </c>
      <c r="B27" s="216" t="s">
        <v>23</v>
      </c>
      <c r="C27" s="217">
        <v>23533960</v>
      </c>
      <c r="D27" s="218">
        <v>23533960</v>
      </c>
      <c r="E27" s="218">
        <v>0</v>
      </c>
      <c r="F27" s="218">
        <v>0</v>
      </c>
    </row>
    <row r="28" spans="1:6" x14ac:dyDescent="0.25">
      <c r="A28" s="215">
        <v>18010000</v>
      </c>
      <c r="B28" s="216" t="s">
        <v>24</v>
      </c>
      <c r="C28" s="217">
        <v>11061231</v>
      </c>
      <c r="D28" s="218">
        <v>11061231</v>
      </c>
      <c r="E28" s="218">
        <v>0</v>
      </c>
      <c r="F28" s="218">
        <v>0</v>
      </c>
    </row>
    <row r="29" spans="1:6" ht="51" x14ac:dyDescent="0.25">
      <c r="A29" s="219">
        <v>18010100</v>
      </c>
      <c r="B29" s="220" t="s">
        <v>25</v>
      </c>
      <c r="C29" s="221">
        <v>41462</v>
      </c>
      <c r="D29" s="222">
        <v>41462</v>
      </c>
      <c r="E29" s="222">
        <v>0</v>
      </c>
      <c r="F29" s="222">
        <v>0</v>
      </c>
    </row>
    <row r="30" spans="1:6" ht="51" x14ac:dyDescent="0.25">
      <c r="A30" s="219">
        <v>18010200</v>
      </c>
      <c r="B30" s="220" t="s">
        <v>26</v>
      </c>
      <c r="C30" s="221">
        <v>185700</v>
      </c>
      <c r="D30" s="222">
        <v>185700</v>
      </c>
      <c r="E30" s="222">
        <v>0</v>
      </c>
      <c r="F30" s="222">
        <v>0</v>
      </c>
    </row>
    <row r="31" spans="1:6" ht="51" x14ac:dyDescent="0.25">
      <c r="A31" s="219">
        <v>18010300</v>
      </c>
      <c r="B31" s="220" t="s">
        <v>27</v>
      </c>
      <c r="C31" s="221">
        <v>1126000</v>
      </c>
      <c r="D31" s="222">
        <v>1126000</v>
      </c>
      <c r="E31" s="222">
        <v>0</v>
      </c>
      <c r="F31" s="222">
        <v>0</v>
      </c>
    </row>
    <row r="32" spans="1:6" ht="51" x14ac:dyDescent="0.25">
      <c r="A32" s="219">
        <v>18010400</v>
      </c>
      <c r="B32" s="220" t="s">
        <v>28</v>
      </c>
      <c r="C32" s="221">
        <v>572832</v>
      </c>
      <c r="D32" s="222">
        <v>572832</v>
      </c>
      <c r="E32" s="222">
        <v>0</v>
      </c>
      <c r="F32" s="222">
        <v>0</v>
      </c>
    </row>
    <row r="33" spans="1:6" x14ac:dyDescent="0.25">
      <c r="A33" s="219">
        <v>18010500</v>
      </c>
      <c r="B33" s="220" t="s">
        <v>29</v>
      </c>
      <c r="C33" s="221">
        <v>1982786</v>
      </c>
      <c r="D33" s="222">
        <v>1982786</v>
      </c>
      <c r="E33" s="222">
        <v>0</v>
      </c>
      <c r="F33" s="222">
        <v>0</v>
      </c>
    </row>
    <row r="34" spans="1:6" x14ac:dyDescent="0.25">
      <c r="A34" s="219">
        <v>18010600</v>
      </c>
      <c r="B34" s="220" t="s">
        <v>30</v>
      </c>
      <c r="C34" s="221">
        <v>5350997</v>
      </c>
      <c r="D34" s="222">
        <v>5350997</v>
      </c>
      <c r="E34" s="222">
        <v>0</v>
      </c>
      <c r="F34" s="222">
        <v>0</v>
      </c>
    </row>
    <row r="35" spans="1:6" x14ac:dyDescent="0.25">
      <c r="A35" s="219">
        <v>18010700</v>
      </c>
      <c r="B35" s="220" t="s">
        <v>31</v>
      </c>
      <c r="C35" s="221">
        <v>390000</v>
      </c>
      <c r="D35" s="222">
        <v>390000</v>
      </c>
      <c r="E35" s="222">
        <v>0</v>
      </c>
      <c r="F35" s="222">
        <v>0</v>
      </c>
    </row>
    <row r="36" spans="1:6" x14ac:dyDescent="0.25">
      <c r="A36" s="219">
        <v>18010900</v>
      </c>
      <c r="B36" s="220" t="s">
        <v>32</v>
      </c>
      <c r="C36" s="221">
        <v>1411454</v>
      </c>
      <c r="D36" s="222">
        <v>1411454</v>
      </c>
      <c r="E36" s="222">
        <v>0</v>
      </c>
      <c r="F36" s="222">
        <v>0</v>
      </c>
    </row>
    <row r="37" spans="1:6" x14ac:dyDescent="0.25">
      <c r="A37" s="215">
        <v>18050000</v>
      </c>
      <c r="B37" s="216" t="s">
        <v>33</v>
      </c>
      <c r="C37" s="217">
        <v>12472729</v>
      </c>
      <c r="D37" s="218">
        <v>12472729</v>
      </c>
      <c r="E37" s="218">
        <v>0</v>
      </c>
      <c r="F37" s="218">
        <v>0</v>
      </c>
    </row>
    <row r="38" spans="1:6" x14ac:dyDescent="0.25">
      <c r="A38" s="219">
        <v>18050300</v>
      </c>
      <c r="B38" s="220" t="s">
        <v>34</v>
      </c>
      <c r="C38" s="221">
        <v>860000</v>
      </c>
      <c r="D38" s="222">
        <v>860000</v>
      </c>
      <c r="E38" s="222">
        <v>0</v>
      </c>
      <c r="F38" s="222">
        <v>0</v>
      </c>
    </row>
    <row r="39" spans="1:6" x14ac:dyDescent="0.25">
      <c r="A39" s="219">
        <v>18050400</v>
      </c>
      <c r="B39" s="220" t="s">
        <v>35</v>
      </c>
      <c r="C39" s="221">
        <v>7733300</v>
      </c>
      <c r="D39" s="222">
        <v>7733300</v>
      </c>
      <c r="E39" s="222">
        <v>0</v>
      </c>
      <c r="F39" s="222">
        <v>0</v>
      </c>
    </row>
    <row r="40" spans="1:6" ht="63.75" x14ac:dyDescent="0.25">
      <c r="A40" s="219">
        <v>18050500</v>
      </c>
      <c r="B40" s="220" t="s">
        <v>36</v>
      </c>
      <c r="C40" s="221">
        <v>3879429</v>
      </c>
      <c r="D40" s="222">
        <v>3879429</v>
      </c>
      <c r="E40" s="222">
        <v>0</v>
      </c>
      <c r="F40" s="222">
        <v>0</v>
      </c>
    </row>
    <row r="41" spans="1:6" ht="20.25" customHeight="1" x14ac:dyDescent="0.25">
      <c r="A41" s="215">
        <v>19000000</v>
      </c>
      <c r="B41" s="216" t="s">
        <v>37</v>
      </c>
      <c r="C41" s="217">
        <v>49000</v>
      </c>
      <c r="D41" s="218">
        <v>0</v>
      </c>
      <c r="E41" s="218">
        <v>49000</v>
      </c>
      <c r="F41" s="218">
        <v>0</v>
      </c>
    </row>
    <row r="42" spans="1:6" ht="21" customHeight="1" x14ac:dyDescent="0.25">
      <c r="A42" s="215">
        <v>19010000</v>
      </c>
      <c r="B42" s="216" t="s">
        <v>38</v>
      </c>
      <c r="C42" s="217">
        <v>49000</v>
      </c>
      <c r="D42" s="218">
        <v>0</v>
      </c>
      <c r="E42" s="218">
        <v>49000</v>
      </c>
      <c r="F42" s="218">
        <v>0</v>
      </c>
    </row>
    <row r="43" spans="1:6" ht="38.25" x14ac:dyDescent="0.25">
      <c r="A43" s="219">
        <v>19010100</v>
      </c>
      <c r="B43" s="220" t="s">
        <v>39</v>
      </c>
      <c r="C43" s="221">
        <v>10700</v>
      </c>
      <c r="D43" s="222">
        <v>0</v>
      </c>
      <c r="E43" s="222">
        <v>10700</v>
      </c>
      <c r="F43" s="222">
        <v>0</v>
      </c>
    </row>
    <row r="44" spans="1:6" ht="51" x14ac:dyDescent="0.25">
      <c r="A44" s="219">
        <v>19010300</v>
      </c>
      <c r="B44" s="220" t="s">
        <v>40</v>
      </c>
      <c r="C44" s="221">
        <v>38300</v>
      </c>
      <c r="D44" s="222">
        <v>0</v>
      </c>
      <c r="E44" s="222">
        <v>38300</v>
      </c>
      <c r="F44" s="222">
        <v>0</v>
      </c>
    </row>
    <row r="45" spans="1:6" x14ac:dyDescent="0.25">
      <c r="A45" s="215">
        <v>20000000</v>
      </c>
      <c r="B45" s="216" t="s">
        <v>41</v>
      </c>
      <c r="C45" s="217">
        <v>2104375</v>
      </c>
      <c r="D45" s="218">
        <v>693060</v>
      </c>
      <c r="E45" s="218">
        <v>1411315</v>
      </c>
      <c r="F45" s="218">
        <v>0</v>
      </c>
    </row>
    <row r="46" spans="1:6" ht="25.5" x14ac:dyDescent="0.25">
      <c r="A46" s="215">
        <v>21000000</v>
      </c>
      <c r="B46" s="216" t="s">
        <v>42</v>
      </c>
      <c r="C46" s="217">
        <v>34020</v>
      </c>
      <c r="D46" s="218">
        <v>34020</v>
      </c>
      <c r="E46" s="218">
        <v>0</v>
      </c>
      <c r="F46" s="218">
        <v>0</v>
      </c>
    </row>
    <row r="47" spans="1:6" x14ac:dyDescent="0.25">
      <c r="A47" s="215">
        <v>21080000</v>
      </c>
      <c r="B47" s="216" t="s">
        <v>43</v>
      </c>
      <c r="C47" s="217">
        <v>34020</v>
      </c>
      <c r="D47" s="218">
        <v>34020</v>
      </c>
      <c r="E47" s="218">
        <v>0</v>
      </c>
      <c r="F47" s="218">
        <v>0</v>
      </c>
    </row>
    <row r="48" spans="1:6" ht="18.75" customHeight="1" x14ac:dyDescent="0.25">
      <c r="A48" s="219">
        <v>21081100</v>
      </c>
      <c r="B48" s="220" t="s">
        <v>44</v>
      </c>
      <c r="C48" s="221">
        <v>400</v>
      </c>
      <c r="D48" s="222">
        <v>400</v>
      </c>
      <c r="E48" s="222">
        <v>0</v>
      </c>
      <c r="F48" s="222">
        <v>0</v>
      </c>
    </row>
    <row r="49" spans="1:6" ht="51" x14ac:dyDescent="0.25">
      <c r="A49" s="219">
        <v>21081500</v>
      </c>
      <c r="B49" s="220" t="s">
        <v>45</v>
      </c>
      <c r="C49" s="221">
        <v>33620</v>
      </c>
      <c r="D49" s="222">
        <v>33620</v>
      </c>
      <c r="E49" s="222">
        <v>0</v>
      </c>
      <c r="F49" s="222">
        <v>0</v>
      </c>
    </row>
    <row r="50" spans="1:6" ht="25.5" x14ac:dyDescent="0.25">
      <c r="A50" s="215">
        <v>22000000</v>
      </c>
      <c r="B50" s="216" t="s">
        <v>46</v>
      </c>
      <c r="C50" s="217">
        <v>611260</v>
      </c>
      <c r="D50" s="218">
        <v>611260</v>
      </c>
      <c r="E50" s="218">
        <v>0</v>
      </c>
      <c r="F50" s="218">
        <v>0</v>
      </c>
    </row>
    <row r="51" spans="1:6" x14ac:dyDescent="0.25">
      <c r="A51" s="215">
        <v>22010000</v>
      </c>
      <c r="B51" s="216" t="s">
        <v>47</v>
      </c>
      <c r="C51" s="217">
        <v>540000</v>
      </c>
      <c r="D51" s="218">
        <v>540000</v>
      </c>
      <c r="E51" s="218">
        <v>0</v>
      </c>
      <c r="F51" s="218">
        <v>0</v>
      </c>
    </row>
    <row r="52" spans="1:6" ht="25.5" x14ac:dyDescent="0.25">
      <c r="A52" s="219">
        <v>22012500</v>
      </c>
      <c r="B52" s="220" t="s">
        <v>48</v>
      </c>
      <c r="C52" s="221">
        <v>540000</v>
      </c>
      <c r="D52" s="222">
        <v>540000</v>
      </c>
      <c r="E52" s="222">
        <v>0</v>
      </c>
      <c r="F52" s="222">
        <v>0</v>
      </c>
    </row>
    <row r="53" spans="1:6" x14ac:dyDescent="0.25">
      <c r="A53" s="215">
        <v>22090000</v>
      </c>
      <c r="B53" s="216" t="s">
        <v>49</v>
      </c>
      <c r="C53" s="217">
        <v>70000</v>
      </c>
      <c r="D53" s="218">
        <v>70000</v>
      </c>
      <c r="E53" s="218">
        <v>0</v>
      </c>
      <c r="F53" s="218">
        <v>0</v>
      </c>
    </row>
    <row r="54" spans="1:6" ht="51" x14ac:dyDescent="0.25">
      <c r="A54" s="219">
        <v>22090100</v>
      </c>
      <c r="B54" s="220" t="s">
        <v>50</v>
      </c>
      <c r="C54" s="221">
        <v>60000</v>
      </c>
      <c r="D54" s="222">
        <v>60000</v>
      </c>
      <c r="E54" s="222">
        <v>0</v>
      </c>
      <c r="F54" s="222">
        <v>0</v>
      </c>
    </row>
    <row r="55" spans="1:6" ht="38.25" x14ac:dyDescent="0.25">
      <c r="A55" s="219">
        <v>22090400</v>
      </c>
      <c r="B55" s="220" t="s">
        <v>51</v>
      </c>
      <c r="C55" s="221">
        <v>10000</v>
      </c>
      <c r="D55" s="222">
        <v>10000</v>
      </c>
      <c r="E55" s="222">
        <v>0</v>
      </c>
      <c r="F55" s="222">
        <v>0</v>
      </c>
    </row>
    <row r="56" spans="1:6" ht="89.25" x14ac:dyDescent="0.25">
      <c r="A56" s="219">
        <v>22130000</v>
      </c>
      <c r="B56" s="220" t="s">
        <v>52</v>
      </c>
      <c r="C56" s="221">
        <v>1260</v>
      </c>
      <c r="D56" s="222">
        <v>1260</v>
      </c>
      <c r="E56" s="222">
        <v>0</v>
      </c>
      <c r="F56" s="222">
        <v>0</v>
      </c>
    </row>
    <row r="57" spans="1:6" ht="21" customHeight="1" x14ac:dyDescent="0.25">
      <c r="A57" s="215">
        <v>24000000</v>
      </c>
      <c r="B57" s="216" t="s">
        <v>53</v>
      </c>
      <c r="C57" s="217">
        <v>47780</v>
      </c>
      <c r="D57" s="218">
        <v>47780</v>
      </c>
      <c r="E57" s="218">
        <v>0</v>
      </c>
      <c r="F57" s="218">
        <v>0</v>
      </c>
    </row>
    <row r="58" spans="1:6" ht="17.25" customHeight="1" x14ac:dyDescent="0.25">
      <c r="A58" s="215">
        <v>24060000</v>
      </c>
      <c r="B58" s="216" t="s">
        <v>43</v>
      </c>
      <c r="C58" s="217">
        <v>47780</v>
      </c>
      <c r="D58" s="218">
        <v>47780</v>
      </c>
      <c r="E58" s="218">
        <v>0</v>
      </c>
      <c r="F58" s="218">
        <v>0</v>
      </c>
    </row>
    <row r="59" spans="1:6" ht="16.5" customHeight="1" x14ac:dyDescent="0.25">
      <c r="A59" s="219">
        <v>24060300</v>
      </c>
      <c r="B59" s="220" t="s">
        <v>43</v>
      </c>
      <c r="C59" s="221">
        <v>43680</v>
      </c>
      <c r="D59" s="222">
        <v>43680</v>
      </c>
      <c r="E59" s="222">
        <v>0</v>
      </c>
      <c r="F59" s="222">
        <v>0</v>
      </c>
    </row>
    <row r="60" spans="1:6" ht="76.5" x14ac:dyDescent="0.25">
      <c r="A60" s="219">
        <v>24062200</v>
      </c>
      <c r="B60" s="220" t="s">
        <v>399</v>
      </c>
      <c r="C60" s="221">
        <v>4100</v>
      </c>
      <c r="D60" s="222">
        <v>4100</v>
      </c>
      <c r="E60" s="222">
        <v>0</v>
      </c>
      <c r="F60" s="222">
        <v>0</v>
      </c>
    </row>
    <row r="61" spans="1:6" ht="18" customHeight="1" x14ac:dyDescent="0.25">
      <c r="A61" s="215">
        <v>25000000</v>
      </c>
      <c r="B61" s="216" t="s">
        <v>54</v>
      </c>
      <c r="C61" s="217">
        <v>1411315</v>
      </c>
      <c r="D61" s="218">
        <v>0</v>
      </c>
      <c r="E61" s="218">
        <v>1411315</v>
      </c>
      <c r="F61" s="218">
        <v>0</v>
      </c>
    </row>
    <row r="62" spans="1:6" ht="38.25" x14ac:dyDescent="0.25">
      <c r="A62" s="215">
        <v>25010000</v>
      </c>
      <c r="B62" s="216" t="s">
        <v>55</v>
      </c>
      <c r="C62" s="217">
        <v>1411315</v>
      </c>
      <c r="D62" s="218">
        <v>0</v>
      </c>
      <c r="E62" s="218">
        <v>1411315</v>
      </c>
      <c r="F62" s="218">
        <v>0</v>
      </c>
    </row>
    <row r="63" spans="1:6" ht="25.5" x14ac:dyDescent="0.25">
      <c r="A63" s="219">
        <v>25010100</v>
      </c>
      <c r="B63" s="220" t="s">
        <v>56</v>
      </c>
      <c r="C63" s="221">
        <v>1320400</v>
      </c>
      <c r="D63" s="222">
        <v>0</v>
      </c>
      <c r="E63" s="222">
        <v>1320400</v>
      </c>
      <c r="F63" s="222">
        <v>0</v>
      </c>
    </row>
    <row r="64" spans="1:6" x14ac:dyDescent="0.25">
      <c r="A64" s="219">
        <v>25010300</v>
      </c>
      <c r="B64" s="220" t="s">
        <v>57</v>
      </c>
      <c r="C64" s="221">
        <v>90915</v>
      </c>
      <c r="D64" s="222">
        <v>0</v>
      </c>
      <c r="E64" s="222">
        <v>90915</v>
      </c>
      <c r="F64" s="222">
        <v>0</v>
      </c>
    </row>
    <row r="65" spans="1:6" ht="20.25" customHeight="1" x14ac:dyDescent="0.25">
      <c r="A65" s="215">
        <v>50000000</v>
      </c>
      <c r="B65" s="216" t="s">
        <v>400</v>
      </c>
      <c r="C65" s="217">
        <v>410000</v>
      </c>
      <c r="D65" s="218">
        <v>0</v>
      </c>
      <c r="E65" s="218">
        <v>410000</v>
      </c>
      <c r="F65" s="218">
        <v>0</v>
      </c>
    </row>
    <row r="66" spans="1:6" ht="51" x14ac:dyDescent="0.25">
      <c r="A66" s="219">
        <v>50110000</v>
      </c>
      <c r="B66" s="220" t="s">
        <v>401</v>
      </c>
      <c r="C66" s="221">
        <v>410000</v>
      </c>
      <c r="D66" s="222">
        <v>0</v>
      </c>
      <c r="E66" s="222">
        <v>410000</v>
      </c>
      <c r="F66" s="222">
        <v>0</v>
      </c>
    </row>
    <row r="67" spans="1:6" x14ac:dyDescent="0.25">
      <c r="A67" s="223" t="s">
        <v>58</v>
      </c>
      <c r="B67" s="224"/>
      <c r="C67" s="217">
        <v>62209312</v>
      </c>
      <c r="D67" s="217">
        <v>60338997</v>
      </c>
      <c r="E67" s="217">
        <v>1870315</v>
      </c>
      <c r="F67" s="217">
        <v>0</v>
      </c>
    </row>
    <row r="68" spans="1:6" ht="22.5" customHeight="1" x14ac:dyDescent="0.25">
      <c r="A68" s="215">
        <v>40000000</v>
      </c>
      <c r="B68" s="216" t="s">
        <v>59</v>
      </c>
      <c r="C68" s="217">
        <v>67565153</v>
      </c>
      <c r="D68" s="218">
        <v>67565153</v>
      </c>
      <c r="E68" s="218">
        <v>0</v>
      </c>
      <c r="F68" s="218">
        <v>0</v>
      </c>
    </row>
    <row r="69" spans="1:6" ht="18.75" customHeight="1" x14ac:dyDescent="0.25">
      <c r="A69" s="215">
        <v>41000000</v>
      </c>
      <c r="B69" s="216" t="s">
        <v>60</v>
      </c>
      <c r="C69" s="217">
        <v>67565153</v>
      </c>
      <c r="D69" s="218">
        <v>67565153</v>
      </c>
      <c r="E69" s="218">
        <v>0</v>
      </c>
      <c r="F69" s="218">
        <v>0</v>
      </c>
    </row>
    <row r="70" spans="1:6" ht="25.5" x14ac:dyDescent="0.25">
      <c r="A70" s="215">
        <v>41020000</v>
      </c>
      <c r="B70" s="216" t="s">
        <v>61</v>
      </c>
      <c r="C70" s="217">
        <v>5458800</v>
      </c>
      <c r="D70" s="218">
        <v>5458800</v>
      </c>
      <c r="E70" s="218">
        <v>0</v>
      </c>
      <c r="F70" s="218">
        <v>0</v>
      </c>
    </row>
    <row r="71" spans="1:6" ht="18.75" customHeight="1" x14ac:dyDescent="0.25">
      <c r="A71" s="219">
        <v>41020100</v>
      </c>
      <c r="B71" s="220" t="s">
        <v>62</v>
      </c>
      <c r="C71" s="221">
        <v>5458800</v>
      </c>
      <c r="D71" s="222">
        <v>5458800</v>
      </c>
      <c r="E71" s="222">
        <v>0</v>
      </c>
      <c r="F71" s="222">
        <v>0</v>
      </c>
    </row>
    <row r="72" spans="1:6" ht="25.5" x14ac:dyDescent="0.25">
      <c r="A72" s="215">
        <v>41030000</v>
      </c>
      <c r="B72" s="216" t="s">
        <v>63</v>
      </c>
      <c r="C72" s="217">
        <v>56557200</v>
      </c>
      <c r="D72" s="218">
        <v>56557200</v>
      </c>
      <c r="E72" s="218">
        <v>0</v>
      </c>
      <c r="F72" s="218">
        <v>0</v>
      </c>
    </row>
    <row r="73" spans="1:6" ht="39.75" customHeight="1" x14ac:dyDescent="0.25">
      <c r="A73" s="219">
        <v>41033200</v>
      </c>
      <c r="B73" s="220" t="s">
        <v>402</v>
      </c>
      <c r="C73" s="221">
        <v>4617500</v>
      </c>
      <c r="D73" s="222">
        <v>4617500</v>
      </c>
      <c r="E73" s="222">
        <v>0</v>
      </c>
      <c r="F73" s="222">
        <v>0</v>
      </c>
    </row>
    <row r="74" spans="1:6" ht="33.75" customHeight="1" x14ac:dyDescent="0.25">
      <c r="A74" s="219">
        <v>41033900</v>
      </c>
      <c r="B74" s="220" t="s">
        <v>64</v>
      </c>
      <c r="C74" s="221">
        <v>36690200</v>
      </c>
      <c r="D74" s="222">
        <v>36690200</v>
      </c>
      <c r="E74" s="222">
        <v>0</v>
      </c>
      <c r="F74" s="222">
        <v>0</v>
      </c>
    </row>
    <row r="75" spans="1:6" ht="34.5" customHeight="1" x14ac:dyDescent="0.25">
      <c r="A75" s="219">
        <v>41034200</v>
      </c>
      <c r="B75" s="220" t="s">
        <v>65</v>
      </c>
      <c r="C75" s="221">
        <v>15249500</v>
      </c>
      <c r="D75" s="222">
        <v>15249500</v>
      </c>
      <c r="E75" s="222">
        <v>0</v>
      </c>
      <c r="F75" s="222">
        <v>0</v>
      </c>
    </row>
    <row r="76" spans="1:6" ht="28.5" customHeight="1" x14ac:dyDescent="0.25">
      <c r="A76" s="215">
        <v>41040000</v>
      </c>
      <c r="B76" s="216" t="s">
        <v>403</v>
      </c>
      <c r="C76" s="217">
        <v>2666900</v>
      </c>
      <c r="D76" s="218">
        <v>2666900</v>
      </c>
      <c r="E76" s="218">
        <v>0</v>
      </c>
      <c r="F76" s="218">
        <v>0</v>
      </c>
    </row>
    <row r="77" spans="1:6" ht="68.25" customHeight="1" x14ac:dyDescent="0.25">
      <c r="A77" s="219">
        <v>41040200</v>
      </c>
      <c r="B77" s="220" t="s">
        <v>404</v>
      </c>
      <c r="C77" s="221">
        <v>2666900</v>
      </c>
      <c r="D77" s="222">
        <v>2666900</v>
      </c>
      <c r="E77" s="222">
        <v>0</v>
      </c>
      <c r="F77" s="222">
        <v>0</v>
      </c>
    </row>
    <row r="78" spans="1:6" ht="25.5" x14ac:dyDescent="0.25">
      <c r="A78" s="215">
        <v>41050000</v>
      </c>
      <c r="B78" s="216" t="s">
        <v>66</v>
      </c>
      <c r="C78" s="217">
        <v>2882253</v>
      </c>
      <c r="D78" s="218">
        <v>2882253</v>
      </c>
      <c r="E78" s="218">
        <v>0</v>
      </c>
      <c r="F78" s="218">
        <v>0</v>
      </c>
    </row>
    <row r="79" spans="1:6" ht="39.75" customHeight="1" x14ac:dyDescent="0.25">
      <c r="A79" s="219">
        <v>41051100</v>
      </c>
      <c r="B79" s="220" t="s">
        <v>67</v>
      </c>
      <c r="C79" s="221">
        <v>1768976</v>
      </c>
      <c r="D79" s="222">
        <v>1768976</v>
      </c>
      <c r="E79" s="222">
        <v>0</v>
      </c>
      <c r="F79" s="222">
        <v>0</v>
      </c>
    </row>
    <row r="80" spans="1:6" ht="57" customHeight="1" x14ac:dyDescent="0.25">
      <c r="A80" s="219">
        <v>41051200</v>
      </c>
      <c r="B80" s="220" t="s">
        <v>68</v>
      </c>
      <c r="C80" s="221">
        <v>245261</v>
      </c>
      <c r="D80" s="222">
        <v>245261</v>
      </c>
      <c r="E80" s="222">
        <v>0</v>
      </c>
      <c r="F80" s="222">
        <v>0</v>
      </c>
    </row>
    <row r="81" spans="1:6" ht="54" customHeight="1" x14ac:dyDescent="0.25">
      <c r="A81" s="219">
        <v>41051400</v>
      </c>
      <c r="B81" s="220" t="s">
        <v>429</v>
      </c>
      <c r="C81" s="221">
        <v>733918</v>
      </c>
      <c r="D81" s="222">
        <v>733918</v>
      </c>
      <c r="E81" s="222">
        <v>0</v>
      </c>
      <c r="F81" s="222">
        <v>0</v>
      </c>
    </row>
    <row r="82" spans="1:6" ht="23.25" customHeight="1" x14ac:dyDescent="0.25">
      <c r="A82" s="219">
        <v>41053900</v>
      </c>
      <c r="B82" s="220" t="s">
        <v>69</v>
      </c>
      <c r="C82" s="221">
        <v>134098</v>
      </c>
      <c r="D82" s="222">
        <v>134098</v>
      </c>
      <c r="E82" s="222">
        <v>0</v>
      </c>
      <c r="F82" s="222">
        <v>0</v>
      </c>
    </row>
    <row r="83" spans="1:6" ht="22.5" customHeight="1" x14ac:dyDescent="0.25">
      <c r="A83" s="223" t="s">
        <v>70</v>
      </c>
      <c r="B83" s="224"/>
      <c r="C83" s="217">
        <v>129774465</v>
      </c>
      <c r="D83" s="217">
        <v>127904150</v>
      </c>
      <c r="E83" s="217">
        <v>1870315</v>
      </c>
      <c r="F83" s="217">
        <v>0</v>
      </c>
    </row>
    <row r="87" spans="1:6" x14ac:dyDescent="0.25">
      <c r="B87" s="204" t="s">
        <v>72</v>
      </c>
      <c r="E87" t="s">
        <v>393</v>
      </c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H5" sqref="H5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16384" width="9.140625" style="2"/>
  </cols>
  <sheetData>
    <row r="1" spans="1:6" ht="17.25" customHeight="1" x14ac:dyDescent="0.2">
      <c r="A1" s="112" t="s">
        <v>74</v>
      </c>
      <c r="B1" s="112"/>
      <c r="C1" s="112"/>
      <c r="D1" s="186" t="s">
        <v>75</v>
      </c>
      <c r="E1" s="186"/>
      <c r="F1" s="186"/>
    </row>
    <row r="2" spans="1:6" x14ac:dyDescent="0.2">
      <c r="A2" s="112"/>
      <c r="B2" s="112"/>
      <c r="C2" s="112"/>
      <c r="D2" s="246" t="s">
        <v>435</v>
      </c>
      <c r="E2" s="246"/>
      <c r="F2" s="246"/>
    </row>
    <row r="3" spans="1:6" x14ac:dyDescent="0.2">
      <c r="A3" s="112"/>
      <c r="B3" s="112"/>
      <c r="C3" s="112"/>
      <c r="D3" s="246"/>
      <c r="E3" s="246"/>
      <c r="F3" s="246"/>
    </row>
    <row r="4" spans="1:6" ht="18" customHeight="1" x14ac:dyDescent="0.2">
      <c r="A4" s="112"/>
      <c r="B4" s="112"/>
      <c r="C4" s="112"/>
      <c r="D4" s="246"/>
      <c r="E4" s="246"/>
      <c r="F4" s="246"/>
    </row>
    <row r="5" spans="1:6" ht="52.5" customHeight="1" x14ac:dyDescent="0.25">
      <c r="A5" s="247" t="s">
        <v>76</v>
      </c>
      <c r="B5" s="248"/>
      <c r="C5" s="248"/>
      <c r="D5" s="248"/>
      <c r="E5" s="248"/>
      <c r="F5" s="248"/>
    </row>
    <row r="6" spans="1:6" ht="35.25" customHeight="1" x14ac:dyDescent="0.2">
      <c r="A6" s="112"/>
      <c r="B6" s="112"/>
      <c r="C6" s="112"/>
      <c r="D6" s="112"/>
      <c r="E6" s="112"/>
      <c r="F6" s="113" t="s">
        <v>1</v>
      </c>
    </row>
    <row r="7" spans="1:6" x14ac:dyDescent="0.2">
      <c r="A7" s="249" t="s">
        <v>2</v>
      </c>
      <c r="B7" s="249" t="s">
        <v>77</v>
      </c>
      <c r="C7" s="250" t="s">
        <v>4</v>
      </c>
      <c r="D7" s="249" t="s">
        <v>5</v>
      </c>
      <c r="E7" s="249" t="s">
        <v>6</v>
      </c>
      <c r="F7" s="249"/>
    </row>
    <row r="8" spans="1:6" x14ac:dyDescent="0.2">
      <c r="A8" s="249"/>
      <c r="B8" s="249"/>
      <c r="C8" s="249"/>
      <c r="D8" s="249"/>
      <c r="E8" s="249" t="s">
        <v>4</v>
      </c>
      <c r="F8" s="249" t="s">
        <v>7</v>
      </c>
    </row>
    <row r="9" spans="1:6" x14ac:dyDescent="0.2">
      <c r="A9" s="249"/>
      <c r="B9" s="249"/>
      <c r="C9" s="249"/>
      <c r="D9" s="249"/>
      <c r="E9" s="249"/>
      <c r="F9" s="249"/>
    </row>
    <row r="10" spans="1:6" x14ac:dyDescent="0.2">
      <c r="A10" s="114">
        <v>1</v>
      </c>
      <c r="B10" s="114">
        <v>2</v>
      </c>
      <c r="C10" s="187">
        <v>3</v>
      </c>
      <c r="D10" s="114">
        <v>4</v>
      </c>
      <c r="E10" s="114">
        <v>5</v>
      </c>
      <c r="F10" s="114">
        <v>6</v>
      </c>
    </row>
    <row r="11" spans="1:6" ht="24" customHeight="1" x14ac:dyDescent="0.2">
      <c r="A11" s="188">
        <v>200000</v>
      </c>
      <c r="B11" s="189" t="s">
        <v>78</v>
      </c>
      <c r="C11" s="190">
        <v>5545068</v>
      </c>
      <c r="D11" s="191">
        <v>-11813599</v>
      </c>
      <c r="E11" s="191">
        <v>17358667</v>
      </c>
      <c r="F11" s="191">
        <v>17297667</v>
      </c>
    </row>
    <row r="12" spans="1:6" hidden="1" x14ac:dyDescent="0.2">
      <c r="A12" s="188">
        <v>203000</v>
      </c>
      <c r="B12" s="189" t="s">
        <v>79</v>
      </c>
      <c r="C12" s="190">
        <f t="shared" ref="C12:C25" si="0">D12+E12</f>
        <v>0</v>
      </c>
      <c r="D12" s="191">
        <v>0</v>
      </c>
      <c r="E12" s="191">
        <v>0</v>
      </c>
      <c r="F12" s="191">
        <v>17297667</v>
      </c>
    </row>
    <row r="13" spans="1:6" ht="18" hidden="1" customHeight="1" x14ac:dyDescent="0.2">
      <c r="A13" s="192">
        <v>203410</v>
      </c>
      <c r="B13" s="193" t="s">
        <v>80</v>
      </c>
      <c r="C13" s="194">
        <f t="shared" si="0"/>
        <v>16208597</v>
      </c>
      <c r="D13" s="195">
        <v>16208597</v>
      </c>
      <c r="E13" s="195">
        <v>0</v>
      </c>
      <c r="F13" s="191">
        <v>17297667</v>
      </c>
    </row>
    <row r="14" spans="1:6" ht="21" hidden="1" customHeight="1" x14ac:dyDescent="0.2">
      <c r="A14" s="192">
        <v>203420</v>
      </c>
      <c r="B14" s="193" t="s">
        <v>81</v>
      </c>
      <c r="C14" s="194">
        <f t="shared" si="0"/>
        <v>-16208597</v>
      </c>
      <c r="D14" s="195">
        <v>-16208597</v>
      </c>
      <c r="E14" s="195">
        <v>0</v>
      </c>
      <c r="F14" s="191">
        <v>17297667</v>
      </c>
    </row>
    <row r="15" spans="1:6" ht="30.75" customHeight="1" x14ac:dyDescent="0.2">
      <c r="A15" s="188">
        <v>208000</v>
      </c>
      <c r="B15" s="189" t="s">
        <v>82</v>
      </c>
      <c r="C15" s="190">
        <v>5545068</v>
      </c>
      <c r="D15" s="191">
        <v>-11813599</v>
      </c>
      <c r="E15" s="191">
        <v>17358667</v>
      </c>
      <c r="F15" s="191">
        <v>17297667</v>
      </c>
    </row>
    <row r="16" spans="1:6" ht="24" customHeight="1" x14ac:dyDescent="0.2">
      <c r="A16" s="192">
        <v>208100</v>
      </c>
      <c r="B16" s="193" t="s">
        <v>83</v>
      </c>
      <c r="C16" s="194">
        <v>5545068</v>
      </c>
      <c r="D16" s="195">
        <v>4002428</v>
      </c>
      <c r="E16" s="195">
        <v>1542640</v>
      </c>
      <c r="F16" s="195">
        <v>1481640</v>
      </c>
    </row>
    <row r="17" spans="1:6" ht="24" hidden="1" customHeight="1" x14ac:dyDescent="0.2">
      <c r="A17" s="192">
        <v>208340</v>
      </c>
      <c r="B17" s="193" t="s">
        <v>84</v>
      </c>
      <c r="C17" s="194"/>
      <c r="D17" s="195"/>
      <c r="E17" s="195">
        <v>0</v>
      </c>
      <c r="F17" s="195">
        <v>0</v>
      </c>
    </row>
    <row r="18" spans="1:6" ht="41.25" customHeight="1" x14ac:dyDescent="0.2">
      <c r="A18" s="192">
        <v>208400</v>
      </c>
      <c r="B18" s="193" t="s">
        <v>85</v>
      </c>
      <c r="C18" s="194">
        <f t="shared" si="0"/>
        <v>0</v>
      </c>
      <c r="D18" s="195">
        <v>-15816027</v>
      </c>
      <c r="E18" s="195">
        <v>15816027</v>
      </c>
      <c r="F18" s="195">
        <v>15816027</v>
      </c>
    </row>
    <row r="19" spans="1:6" ht="29.25" customHeight="1" x14ac:dyDescent="0.2">
      <c r="A19" s="188">
        <v>600000</v>
      </c>
      <c r="B19" s="189" t="s">
        <v>86</v>
      </c>
      <c r="C19" s="190">
        <v>5545068</v>
      </c>
      <c r="D19" s="191">
        <v>-11813599</v>
      </c>
      <c r="E19" s="191">
        <v>17358667</v>
      </c>
      <c r="F19" s="191">
        <v>17297667</v>
      </c>
    </row>
    <row r="20" spans="1:6" ht="27" customHeight="1" x14ac:dyDescent="0.2">
      <c r="A20" s="188">
        <v>602000</v>
      </c>
      <c r="B20" s="189" t="s">
        <v>87</v>
      </c>
      <c r="C20" s="190">
        <v>5545068</v>
      </c>
      <c r="D20" s="191">
        <v>-11813599</v>
      </c>
      <c r="E20" s="191">
        <v>17358667</v>
      </c>
      <c r="F20" s="191">
        <v>17297667</v>
      </c>
    </row>
    <row r="21" spans="1:6" ht="25.5" customHeight="1" x14ac:dyDescent="0.2">
      <c r="A21" s="192">
        <v>602100</v>
      </c>
      <c r="B21" s="193" t="s">
        <v>83</v>
      </c>
      <c r="C21" s="194">
        <v>5545068</v>
      </c>
      <c r="D21" s="195">
        <v>4002428</v>
      </c>
      <c r="E21" s="195">
        <v>1542640</v>
      </c>
      <c r="F21" s="195">
        <v>1481640</v>
      </c>
    </row>
    <row r="22" spans="1:6" ht="8.25" hidden="1" customHeight="1" x14ac:dyDescent="0.2">
      <c r="A22" s="192">
        <v>602304</v>
      </c>
      <c r="B22" s="193" t="s">
        <v>84</v>
      </c>
      <c r="C22" s="194"/>
      <c r="D22" s="195"/>
      <c r="E22" s="195">
        <v>0</v>
      </c>
      <c r="F22" s="195">
        <v>0</v>
      </c>
    </row>
    <row r="23" spans="1:6" ht="38.25" x14ac:dyDescent="0.2">
      <c r="A23" s="192">
        <v>602400</v>
      </c>
      <c r="B23" s="193" t="s">
        <v>85</v>
      </c>
      <c r="C23" s="194">
        <f t="shared" ref="C23" si="1">D23+E23</f>
        <v>0</v>
      </c>
      <c r="D23" s="195">
        <v>-15816027</v>
      </c>
      <c r="E23" s="195">
        <v>15816027</v>
      </c>
      <c r="F23" s="195">
        <v>15816027</v>
      </c>
    </row>
    <row r="24" spans="1:6" ht="25.5" hidden="1" x14ac:dyDescent="0.2">
      <c r="A24" s="188">
        <v>603000</v>
      </c>
      <c r="B24" s="189" t="s">
        <v>88</v>
      </c>
      <c r="C24" s="190">
        <f t="shared" si="0"/>
        <v>0</v>
      </c>
      <c r="D24" s="191">
        <v>0</v>
      </c>
      <c r="E24" s="191">
        <v>0</v>
      </c>
      <c r="F24" s="191">
        <v>0</v>
      </c>
    </row>
    <row r="25" spans="1:6" ht="25.5" hidden="1" x14ac:dyDescent="0.2">
      <c r="A25" s="192">
        <v>603000</v>
      </c>
      <c r="B25" s="193" t="s">
        <v>88</v>
      </c>
      <c r="C25" s="194">
        <f t="shared" si="0"/>
        <v>0</v>
      </c>
      <c r="D25" s="195">
        <v>0</v>
      </c>
      <c r="E25" s="195">
        <v>0</v>
      </c>
      <c r="F25" s="195">
        <v>0</v>
      </c>
    </row>
    <row r="26" spans="1:6" x14ac:dyDescent="0.2">
      <c r="A26" s="112"/>
      <c r="B26" s="112"/>
      <c r="C26" s="112"/>
      <c r="D26" s="112"/>
      <c r="E26" s="112"/>
      <c r="F26" s="112"/>
    </row>
    <row r="27" spans="1:6" x14ac:dyDescent="0.2">
      <c r="A27" s="112"/>
      <c r="B27" s="112"/>
      <c r="C27" s="112"/>
      <c r="D27" s="112"/>
      <c r="E27" s="112"/>
      <c r="F27" s="112"/>
    </row>
    <row r="28" spans="1:6" ht="15" x14ac:dyDescent="0.25">
      <c r="A28" s="112"/>
      <c r="B28" s="197" t="s">
        <v>72</v>
      </c>
      <c r="C28" s="199"/>
      <c r="D28" s="199"/>
      <c r="E28" s="197" t="s">
        <v>73</v>
      </c>
      <c r="F28" s="199"/>
    </row>
    <row r="29" spans="1:6" ht="15" x14ac:dyDescent="0.25">
      <c r="A29" s="112"/>
      <c r="B29" s="199"/>
      <c r="C29" s="199"/>
      <c r="D29" s="199"/>
      <c r="E29" s="199"/>
      <c r="F29" s="199"/>
    </row>
    <row r="31" spans="1:6" x14ac:dyDescent="0.2">
      <c r="C31" s="196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topLeftCell="F1" zoomScaleNormal="100" workbookViewId="0">
      <selection activeCell="I3" sqref="I3"/>
    </sheetView>
  </sheetViews>
  <sheetFormatPr defaultRowHeight="12.75" x14ac:dyDescent="0.2"/>
  <cols>
    <col min="1" max="3" width="12" style="2" customWidth="1"/>
    <col min="4" max="4" width="40.7109375" style="2" customWidth="1"/>
    <col min="5" max="5" width="13.140625" style="2" customWidth="1"/>
    <col min="6" max="6" width="12.42578125" style="2" customWidth="1"/>
    <col min="7" max="15" width="11.5703125" style="2" customWidth="1"/>
    <col min="16" max="16" width="12.85546875" style="2" customWidth="1"/>
    <col min="17" max="16384" width="9.140625" style="2"/>
  </cols>
  <sheetData>
    <row r="1" spans="1:16" x14ac:dyDescent="0.2">
      <c r="A1" s="112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 t="s">
        <v>89</v>
      </c>
      <c r="N1" s="112"/>
      <c r="O1" s="112"/>
      <c r="P1" s="112"/>
    </row>
    <row r="2" spans="1:16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246" t="s">
        <v>441</v>
      </c>
      <c r="N2" s="246"/>
      <c r="O2" s="246"/>
      <c r="P2" s="246"/>
    </row>
    <row r="3" spans="1:16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246"/>
      <c r="N3" s="246"/>
      <c r="O3" s="246"/>
      <c r="P3" s="246"/>
    </row>
    <row r="4" spans="1:16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246"/>
      <c r="N4" s="246"/>
      <c r="O4" s="246"/>
      <c r="P4" s="246"/>
    </row>
    <row r="5" spans="1:16" ht="15" x14ac:dyDescent="0.25">
      <c r="A5" s="251" t="s">
        <v>90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</row>
    <row r="6" spans="1:16" ht="15" x14ac:dyDescent="0.25">
      <c r="A6" s="251" t="s">
        <v>91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</row>
    <row r="7" spans="1:16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 t="s">
        <v>1</v>
      </c>
    </row>
    <row r="8" spans="1:16" x14ac:dyDescent="0.2">
      <c r="A8" s="253" t="s">
        <v>92</v>
      </c>
      <c r="B8" s="253" t="s">
        <v>93</v>
      </c>
      <c r="C8" s="253" t="s">
        <v>94</v>
      </c>
      <c r="D8" s="249" t="s">
        <v>95</v>
      </c>
      <c r="E8" s="249" t="s">
        <v>5</v>
      </c>
      <c r="F8" s="249"/>
      <c r="G8" s="249"/>
      <c r="H8" s="249"/>
      <c r="I8" s="249"/>
      <c r="J8" s="249" t="s">
        <v>6</v>
      </c>
      <c r="K8" s="249"/>
      <c r="L8" s="249"/>
      <c r="M8" s="249"/>
      <c r="N8" s="249"/>
      <c r="O8" s="249"/>
      <c r="P8" s="254" t="s">
        <v>96</v>
      </c>
    </row>
    <row r="9" spans="1:16" x14ac:dyDescent="0.2">
      <c r="A9" s="249"/>
      <c r="B9" s="249"/>
      <c r="C9" s="249"/>
      <c r="D9" s="249"/>
      <c r="E9" s="254" t="s">
        <v>4</v>
      </c>
      <c r="F9" s="249" t="s">
        <v>97</v>
      </c>
      <c r="G9" s="249" t="s">
        <v>98</v>
      </c>
      <c r="H9" s="249"/>
      <c r="I9" s="249" t="s">
        <v>99</v>
      </c>
      <c r="J9" s="254" t="s">
        <v>4</v>
      </c>
      <c r="K9" s="249" t="s">
        <v>97</v>
      </c>
      <c r="L9" s="249" t="s">
        <v>98</v>
      </c>
      <c r="M9" s="249"/>
      <c r="N9" s="249" t="s">
        <v>99</v>
      </c>
      <c r="O9" s="114" t="s">
        <v>98</v>
      </c>
      <c r="P9" s="254"/>
    </row>
    <row r="10" spans="1:16" x14ac:dyDescent="0.2">
      <c r="A10" s="249"/>
      <c r="B10" s="249"/>
      <c r="C10" s="249"/>
      <c r="D10" s="249"/>
      <c r="E10" s="254"/>
      <c r="F10" s="249"/>
      <c r="G10" s="249" t="s">
        <v>100</v>
      </c>
      <c r="H10" s="249" t="s">
        <v>101</v>
      </c>
      <c r="I10" s="249"/>
      <c r="J10" s="254"/>
      <c r="K10" s="249"/>
      <c r="L10" s="249" t="s">
        <v>100</v>
      </c>
      <c r="M10" s="249" t="s">
        <v>101</v>
      </c>
      <c r="N10" s="249"/>
      <c r="O10" s="249" t="s">
        <v>102</v>
      </c>
      <c r="P10" s="254"/>
    </row>
    <row r="11" spans="1:16" ht="44.25" customHeight="1" x14ac:dyDescent="0.2">
      <c r="A11" s="249"/>
      <c r="B11" s="249"/>
      <c r="C11" s="249"/>
      <c r="D11" s="249"/>
      <c r="E11" s="254"/>
      <c r="F11" s="249"/>
      <c r="G11" s="249"/>
      <c r="H11" s="249"/>
      <c r="I11" s="249"/>
      <c r="J11" s="254"/>
      <c r="K11" s="249"/>
      <c r="L11" s="249"/>
      <c r="M11" s="249"/>
      <c r="N11" s="249"/>
      <c r="O11" s="249"/>
      <c r="P11" s="254"/>
    </row>
    <row r="12" spans="1:16" x14ac:dyDescent="0.2">
      <c r="A12" s="114">
        <v>1</v>
      </c>
      <c r="B12" s="114">
        <v>2</v>
      </c>
      <c r="C12" s="114">
        <v>3</v>
      </c>
      <c r="D12" s="114">
        <v>4</v>
      </c>
      <c r="E12" s="234">
        <v>5</v>
      </c>
      <c r="F12" s="114">
        <v>6</v>
      </c>
      <c r="G12" s="114">
        <v>7</v>
      </c>
      <c r="H12" s="114">
        <v>8</v>
      </c>
      <c r="I12" s="114">
        <v>9</v>
      </c>
      <c r="J12" s="234">
        <v>10</v>
      </c>
      <c r="K12" s="114">
        <v>11</v>
      </c>
      <c r="L12" s="114">
        <v>12</v>
      </c>
      <c r="M12" s="114">
        <v>13</v>
      </c>
      <c r="N12" s="114">
        <v>14</v>
      </c>
      <c r="O12" s="114">
        <v>15</v>
      </c>
      <c r="P12" s="234">
        <v>16</v>
      </c>
    </row>
    <row r="13" spans="1:16" ht="25.5" customHeight="1" x14ac:dyDescent="0.2">
      <c r="A13" s="238" t="s">
        <v>103</v>
      </c>
      <c r="B13" s="237"/>
      <c r="C13" s="239"/>
      <c r="D13" s="240" t="s">
        <v>446</v>
      </c>
      <c r="E13" s="235">
        <v>15107400</v>
      </c>
      <c r="F13" s="235">
        <v>12107400</v>
      </c>
      <c r="G13" s="235">
        <v>7427600</v>
      </c>
      <c r="H13" s="235">
        <v>740000</v>
      </c>
      <c r="I13" s="235">
        <v>3000000</v>
      </c>
      <c r="J13" s="235">
        <v>8198861</v>
      </c>
      <c r="K13" s="235">
        <v>570700</v>
      </c>
      <c r="L13" s="235">
        <v>0</v>
      </c>
      <c r="M13" s="235">
        <v>0</v>
      </c>
      <c r="N13" s="235">
        <v>7628161</v>
      </c>
      <c r="O13" s="235">
        <v>7628161</v>
      </c>
      <c r="P13" s="235">
        <v>23306261</v>
      </c>
    </row>
    <row r="14" spans="1:16" ht="21" customHeight="1" x14ac:dyDescent="0.2">
      <c r="A14" s="238" t="s">
        <v>104</v>
      </c>
      <c r="B14" s="237"/>
      <c r="C14" s="239"/>
      <c r="D14" s="240" t="s">
        <v>446</v>
      </c>
      <c r="E14" s="235">
        <v>15107400</v>
      </c>
      <c r="F14" s="235">
        <v>12107400</v>
      </c>
      <c r="G14" s="235">
        <v>7427600</v>
      </c>
      <c r="H14" s="235">
        <v>740000</v>
      </c>
      <c r="I14" s="235">
        <v>3000000</v>
      </c>
      <c r="J14" s="235">
        <v>8198861</v>
      </c>
      <c r="K14" s="235">
        <v>570700</v>
      </c>
      <c r="L14" s="235">
        <v>0</v>
      </c>
      <c r="M14" s="235">
        <v>0</v>
      </c>
      <c r="N14" s="235">
        <v>7628161</v>
      </c>
      <c r="O14" s="235">
        <v>7628161</v>
      </c>
      <c r="P14" s="235">
        <v>23306261</v>
      </c>
    </row>
    <row r="15" spans="1:16" ht="71.25" customHeight="1" x14ac:dyDescent="0.2">
      <c r="A15" s="225" t="s">
        <v>105</v>
      </c>
      <c r="B15" s="225" t="s">
        <v>106</v>
      </c>
      <c r="C15" s="229" t="s">
        <v>107</v>
      </c>
      <c r="D15" s="227" t="s">
        <v>108</v>
      </c>
      <c r="E15" s="235">
        <v>9098000</v>
      </c>
      <c r="F15" s="228">
        <v>9098000</v>
      </c>
      <c r="G15" s="228">
        <v>6885000</v>
      </c>
      <c r="H15" s="228">
        <v>260000</v>
      </c>
      <c r="I15" s="228">
        <v>0</v>
      </c>
      <c r="J15" s="235">
        <v>465700</v>
      </c>
      <c r="K15" s="228">
        <v>50700</v>
      </c>
      <c r="L15" s="228">
        <v>0</v>
      </c>
      <c r="M15" s="228">
        <v>0</v>
      </c>
      <c r="N15" s="228">
        <v>415000</v>
      </c>
      <c r="O15" s="228">
        <v>415000</v>
      </c>
      <c r="P15" s="235">
        <v>9563700</v>
      </c>
    </row>
    <row r="16" spans="1:16" ht="23.25" customHeight="1" x14ac:dyDescent="0.2">
      <c r="A16" s="225" t="s">
        <v>109</v>
      </c>
      <c r="B16" s="225" t="s">
        <v>110</v>
      </c>
      <c r="C16" s="229" t="s">
        <v>111</v>
      </c>
      <c r="D16" s="227" t="s">
        <v>112</v>
      </c>
      <c r="E16" s="235">
        <v>215000</v>
      </c>
      <c r="F16" s="228">
        <v>215000</v>
      </c>
      <c r="G16" s="228">
        <v>0</v>
      </c>
      <c r="H16" s="228">
        <v>0</v>
      </c>
      <c r="I16" s="228">
        <v>0</v>
      </c>
      <c r="J16" s="235">
        <v>555000</v>
      </c>
      <c r="K16" s="228">
        <v>0</v>
      </c>
      <c r="L16" s="228">
        <v>0</v>
      </c>
      <c r="M16" s="228">
        <v>0</v>
      </c>
      <c r="N16" s="228">
        <v>555000</v>
      </c>
      <c r="O16" s="228">
        <v>555000</v>
      </c>
      <c r="P16" s="235">
        <v>770000</v>
      </c>
    </row>
    <row r="17" spans="1:16" ht="30.75" customHeight="1" x14ac:dyDescent="0.2">
      <c r="A17" s="225" t="s">
        <v>431</v>
      </c>
      <c r="B17" s="225" t="s">
        <v>423</v>
      </c>
      <c r="C17" s="226"/>
      <c r="D17" s="227" t="s">
        <v>424</v>
      </c>
      <c r="E17" s="235">
        <v>16000</v>
      </c>
      <c r="F17" s="228">
        <v>16000</v>
      </c>
      <c r="G17" s="228">
        <v>0</v>
      </c>
      <c r="H17" s="228">
        <v>0</v>
      </c>
      <c r="I17" s="228">
        <v>0</v>
      </c>
      <c r="J17" s="235">
        <v>0</v>
      </c>
      <c r="K17" s="228">
        <v>0</v>
      </c>
      <c r="L17" s="228">
        <v>0</v>
      </c>
      <c r="M17" s="228">
        <v>0</v>
      </c>
      <c r="N17" s="228">
        <v>0</v>
      </c>
      <c r="O17" s="228">
        <v>0</v>
      </c>
      <c r="P17" s="235">
        <v>16000</v>
      </c>
    </row>
    <row r="18" spans="1:16" ht="26.25" customHeight="1" x14ac:dyDescent="0.2">
      <c r="A18" s="230" t="s">
        <v>428</v>
      </c>
      <c r="B18" s="230" t="s">
        <v>425</v>
      </c>
      <c r="C18" s="231" t="s">
        <v>204</v>
      </c>
      <c r="D18" s="232" t="s">
        <v>426</v>
      </c>
      <c r="E18" s="236">
        <v>16000</v>
      </c>
      <c r="F18" s="233">
        <v>16000</v>
      </c>
      <c r="G18" s="233">
        <v>0</v>
      </c>
      <c r="H18" s="233">
        <v>0</v>
      </c>
      <c r="I18" s="233">
        <v>0</v>
      </c>
      <c r="J18" s="236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6">
        <v>16000</v>
      </c>
    </row>
    <row r="19" spans="1:16" ht="16.5" customHeight="1" x14ac:dyDescent="0.2">
      <c r="A19" s="225" t="s">
        <v>113</v>
      </c>
      <c r="B19" s="225" t="s">
        <v>114</v>
      </c>
      <c r="C19" s="229" t="s">
        <v>115</v>
      </c>
      <c r="D19" s="227" t="s">
        <v>116</v>
      </c>
      <c r="E19" s="235">
        <v>22000</v>
      </c>
      <c r="F19" s="228">
        <v>22000</v>
      </c>
      <c r="G19" s="228">
        <v>18100</v>
      </c>
      <c r="H19" s="228">
        <v>0</v>
      </c>
      <c r="I19" s="228">
        <v>0</v>
      </c>
      <c r="J19" s="235">
        <v>0</v>
      </c>
      <c r="K19" s="228">
        <v>0</v>
      </c>
      <c r="L19" s="228">
        <v>0</v>
      </c>
      <c r="M19" s="228">
        <v>0</v>
      </c>
      <c r="N19" s="228">
        <v>0</v>
      </c>
      <c r="O19" s="228">
        <v>0</v>
      </c>
      <c r="P19" s="235">
        <v>22000</v>
      </c>
    </row>
    <row r="20" spans="1:16" ht="34.5" customHeight="1" x14ac:dyDescent="0.2">
      <c r="A20" s="225" t="s">
        <v>390</v>
      </c>
      <c r="B20" s="225" t="s">
        <v>302</v>
      </c>
      <c r="C20" s="226"/>
      <c r="D20" s="227" t="s">
        <v>303</v>
      </c>
      <c r="E20" s="235">
        <v>9000</v>
      </c>
      <c r="F20" s="228">
        <v>9000</v>
      </c>
      <c r="G20" s="228">
        <v>0</v>
      </c>
      <c r="H20" s="228">
        <v>0</v>
      </c>
      <c r="I20" s="228">
        <v>0</v>
      </c>
      <c r="J20" s="235">
        <v>0</v>
      </c>
      <c r="K20" s="228">
        <v>0</v>
      </c>
      <c r="L20" s="228">
        <v>0</v>
      </c>
      <c r="M20" s="228">
        <v>0</v>
      </c>
      <c r="N20" s="228">
        <v>0</v>
      </c>
      <c r="O20" s="228">
        <v>0</v>
      </c>
      <c r="P20" s="235">
        <v>9000</v>
      </c>
    </row>
    <row r="21" spans="1:16" ht="15.75" customHeight="1" x14ac:dyDescent="0.2">
      <c r="A21" s="230" t="s">
        <v>391</v>
      </c>
      <c r="B21" s="230" t="s">
        <v>309</v>
      </c>
      <c r="C21" s="231" t="s">
        <v>306</v>
      </c>
      <c r="D21" s="232" t="s">
        <v>310</v>
      </c>
      <c r="E21" s="236">
        <v>9000</v>
      </c>
      <c r="F21" s="233">
        <v>9000</v>
      </c>
      <c r="G21" s="233">
        <v>0</v>
      </c>
      <c r="H21" s="233">
        <v>0</v>
      </c>
      <c r="I21" s="233">
        <v>0</v>
      </c>
      <c r="J21" s="236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6">
        <v>9000</v>
      </c>
    </row>
    <row r="22" spans="1:16" ht="21" customHeight="1" x14ac:dyDescent="0.2">
      <c r="A22" s="225" t="s">
        <v>117</v>
      </c>
      <c r="B22" s="225" t="s">
        <v>118</v>
      </c>
      <c r="C22" s="226"/>
      <c r="D22" s="227" t="s">
        <v>119</v>
      </c>
      <c r="E22" s="235">
        <v>65400</v>
      </c>
      <c r="F22" s="228">
        <v>65400</v>
      </c>
      <c r="G22" s="228">
        <v>0</v>
      </c>
      <c r="H22" s="228">
        <v>0</v>
      </c>
      <c r="I22" s="228">
        <v>0</v>
      </c>
      <c r="J22" s="235">
        <v>0</v>
      </c>
      <c r="K22" s="228">
        <v>0</v>
      </c>
      <c r="L22" s="228">
        <v>0</v>
      </c>
      <c r="M22" s="228">
        <v>0</v>
      </c>
      <c r="N22" s="228">
        <v>0</v>
      </c>
      <c r="O22" s="228">
        <v>0</v>
      </c>
      <c r="P22" s="235">
        <v>65400</v>
      </c>
    </row>
    <row r="23" spans="1:16" ht="60" customHeight="1" x14ac:dyDescent="0.2">
      <c r="A23" s="230" t="s">
        <v>120</v>
      </c>
      <c r="B23" s="230" t="s">
        <v>121</v>
      </c>
      <c r="C23" s="231" t="s">
        <v>122</v>
      </c>
      <c r="D23" s="232" t="s">
        <v>123</v>
      </c>
      <c r="E23" s="236">
        <v>53400</v>
      </c>
      <c r="F23" s="233">
        <v>53400</v>
      </c>
      <c r="G23" s="233">
        <v>0</v>
      </c>
      <c r="H23" s="233">
        <v>0</v>
      </c>
      <c r="I23" s="233">
        <v>0</v>
      </c>
      <c r="J23" s="236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6">
        <v>53400</v>
      </c>
    </row>
    <row r="24" spans="1:16" ht="46.5" customHeight="1" x14ac:dyDescent="0.2">
      <c r="A24" s="230" t="s">
        <v>124</v>
      </c>
      <c r="B24" s="230" t="s">
        <v>125</v>
      </c>
      <c r="C24" s="231" t="s">
        <v>122</v>
      </c>
      <c r="D24" s="232" t="s">
        <v>126</v>
      </c>
      <c r="E24" s="236">
        <v>12000</v>
      </c>
      <c r="F24" s="233">
        <v>12000</v>
      </c>
      <c r="G24" s="233">
        <v>0</v>
      </c>
      <c r="H24" s="233">
        <v>0</v>
      </c>
      <c r="I24" s="233">
        <v>0</v>
      </c>
      <c r="J24" s="236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6">
        <v>12000</v>
      </c>
    </row>
    <row r="25" spans="1:16" ht="32.25" customHeight="1" x14ac:dyDescent="0.2">
      <c r="A25" s="225" t="s">
        <v>417</v>
      </c>
      <c r="B25" s="225" t="s">
        <v>418</v>
      </c>
      <c r="C25" s="226"/>
      <c r="D25" s="227" t="s">
        <v>419</v>
      </c>
      <c r="E25" s="235">
        <v>0</v>
      </c>
      <c r="F25" s="228">
        <v>0</v>
      </c>
      <c r="G25" s="228">
        <v>0</v>
      </c>
      <c r="H25" s="228">
        <v>0</v>
      </c>
      <c r="I25" s="228">
        <v>0</v>
      </c>
      <c r="J25" s="235">
        <v>200000</v>
      </c>
      <c r="K25" s="228">
        <v>0</v>
      </c>
      <c r="L25" s="228">
        <v>0</v>
      </c>
      <c r="M25" s="228">
        <v>0</v>
      </c>
      <c r="N25" s="228">
        <v>200000</v>
      </c>
      <c r="O25" s="228">
        <v>200000</v>
      </c>
      <c r="P25" s="235">
        <v>200000</v>
      </c>
    </row>
    <row r="26" spans="1:16" ht="33" customHeight="1" x14ac:dyDescent="0.2">
      <c r="A26" s="230" t="s">
        <v>420</v>
      </c>
      <c r="B26" s="230" t="s">
        <v>421</v>
      </c>
      <c r="C26" s="231" t="s">
        <v>129</v>
      </c>
      <c r="D26" s="232" t="s">
        <v>422</v>
      </c>
      <c r="E26" s="236">
        <v>0</v>
      </c>
      <c r="F26" s="233">
        <v>0</v>
      </c>
      <c r="G26" s="233">
        <v>0</v>
      </c>
      <c r="H26" s="233">
        <v>0</v>
      </c>
      <c r="I26" s="233">
        <v>0</v>
      </c>
      <c r="J26" s="236">
        <v>200000</v>
      </c>
      <c r="K26" s="233">
        <v>0</v>
      </c>
      <c r="L26" s="233">
        <v>0</v>
      </c>
      <c r="M26" s="233">
        <v>0</v>
      </c>
      <c r="N26" s="233">
        <v>200000</v>
      </c>
      <c r="O26" s="233">
        <v>200000</v>
      </c>
      <c r="P26" s="236">
        <v>200000</v>
      </c>
    </row>
    <row r="27" spans="1:16" ht="18.75" customHeight="1" x14ac:dyDescent="0.2">
      <c r="A27" s="225" t="s">
        <v>127</v>
      </c>
      <c r="B27" s="225" t="s">
        <v>128</v>
      </c>
      <c r="C27" s="229" t="s">
        <v>129</v>
      </c>
      <c r="D27" s="227" t="s">
        <v>130</v>
      </c>
      <c r="E27" s="235">
        <v>3777000</v>
      </c>
      <c r="F27" s="228">
        <v>777000</v>
      </c>
      <c r="G27" s="228">
        <v>7500</v>
      </c>
      <c r="H27" s="228">
        <v>480000</v>
      </c>
      <c r="I27" s="228">
        <v>3000000</v>
      </c>
      <c r="J27" s="235">
        <v>0</v>
      </c>
      <c r="K27" s="228">
        <v>0</v>
      </c>
      <c r="L27" s="228">
        <v>0</v>
      </c>
      <c r="M27" s="228">
        <v>0</v>
      </c>
      <c r="N27" s="228">
        <v>0</v>
      </c>
      <c r="O27" s="228">
        <v>0</v>
      </c>
      <c r="P27" s="235">
        <v>3777000</v>
      </c>
    </row>
    <row r="28" spans="1:16" ht="20.25" customHeight="1" x14ac:dyDescent="0.2">
      <c r="A28" s="225" t="s">
        <v>131</v>
      </c>
      <c r="B28" s="225" t="s">
        <v>132</v>
      </c>
      <c r="C28" s="229" t="s">
        <v>133</v>
      </c>
      <c r="D28" s="227" t="s">
        <v>134</v>
      </c>
      <c r="E28" s="235">
        <v>110000</v>
      </c>
      <c r="F28" s="228">
        <v>110000</v>
      </c>
      <c r="G28" s="228">
        <v>0</v>
      </c>
      <c r="H28" s="228">
        <v>0</v>
      </c>
      <c r="I28" s="228">
        <v>0</v>
      </c>
      <c r="J28" s="235">
        <v>0</v>
      </c>
      <c r="K28" s="228">
        <v>0</v>
      </c>
      <c r="L28" s="228">
        <v>0</v>
      </c>
      <c r="M28" s="228">
        <v>0</v>
      </c>
      <c r="N28" s="228">
        <v>0</v>
      </c>
      <c r="O28" s="228">
        <v>0</v>
      </c>
      <c r="P28" s="235">
        <v>110000</v>
      </c>
    </row>
    <row r="29" spans="1:16" ht="25.5" x14ac:dyDescent="0.2">
      <c r="A29" s="225" t="s">
        <v>135</v>
      </c>
      <c r="B29" s="225" t="s">
        <v>136</v>
      </c>
      <c r="C29" s="229" t="s">
        <v>137</v>
      </c>
      <c r="D29" s="227" t="s">
        <v>138</v>
      </c>
      <c r="E29" s="235">
        <v>0</v>
      </c>
      <c r="F29" s="228">
        <v>0</v>
      </c>
      <c r="G29" s="228">
        <v>0</v>
      </c>
      <c r="H29" s="228">
        <v>0</v>
      </c>
      <c r="I29" s="228">
        <v>0</v>
      </c>
      <c r="J29" s="235">
        <v>674000</v>
      </c>
      <c r="K29" s="228">
        <v>0</v>
      </c>
      <c r="L29" s="228">
        <v>0</v>
      </c>
      <c r="M29" s="228">
        <v>0</v>
      </c>
      <c r="N29" s="228">
        <v>674000</v>
      </c>
      <c r="O29" s="228">
        <v>674000</v>
      </c>
      <c r="P29" s="235">
        <v>674000</v>
      </c>
    </row>
    <row r="30" spans="1:16" ht="23.25" customHeight="1" x14ac:dyDescent="0.2">
      <c r="A30" s="225" t="s">
        <v>139</v>
      </c>
      <c r="B30" s="225" t="s">
        <v>140</v>
      </c>
      <c r="C30" s="226"/>
      <c r="D30" s="227" t="s">
        <v>141</v>
      </c>
      <c r="E30" s="235">
        <v>0</v>
      </c>
      <c r="F30" s="228">
        <v>0</v>
      </c>
      <c r="G30" s="228">
        <v>0</v>
      </c>
      <c r="H30" s="228">
        <v>0</v>
      </c>
      <c r="I30" s="228">
        <v>0</v>
      </c>
      <c r="J30" s="235">
        <v>5023161</v>
      </c>
      <c r="K30" s="228">
        <v>0</v>
      </c>
      <c r="L30" s="228">
        <v>0</v>
      </c>
      <c r="M30" s="228">
        <v>0</v>
      </c>
      <c r="N30" s="228">
        <v>5023161</v>
      </c>
      <c r="O30" s="228">
        <v>5023161</v>
      </c>
      <c r="P30" s="235">
        <v>5023161</v>
      </c>
    </row>
    <row r="31" spans="1:16" ht="44.25" customHeight="1" x14ac:dyDescent="0.2">
      <c r="A31" s="230" t="s">
        <v>406</v>
      </c>
      <c r="B31" s="230" t="s">
        <v>229</v>
      </c>
      <c r="C31" s="231" t="s">
        <v>144</v>
      </c>
      <c r="D31" s="232" t="s">
        <v>230</v>
      </c>
      <c r="E31" s="236">
        <v>0</v>
      </c>
      <c r="F31" s="233">
        <v>0</v>
      </c>
      <c r="G31" s="233">
        <v>0</v>
      </c>
      <c r="H31" s="233">
        <v>0</v>
      </c>
      <c r="I31" s="233">
        <v>0</v>
      </c>
      <c r="J31" s="236">
        <v>4961361</v>
      </c>
      <c r="K31" s="233">
        <v>0</v>
      </c>
      <c r="L31" s="233">
        <v>0</v>
      </c>
      <c r="M31" s="233">
        <v>0</v>
      </c>
      <c r="N31" s="233">
        <v>4961361</v>
      </c>
      <c r="O31" s="233">
        <v>4961361</v>
      </c>
      <c r="P31" s="236">
        <v>4961361</v>
      </c>
    </row>
    <row r="32" spans="1:16" ht="42.75" customHeight="1" x14ac:dyDescent="0.2">
      <c r="A32" s="230" t="s">
        <v>142</v>
      </c>
      <c r="B32" s="230" t="s">
        <v>143</v>
      </c>
      <c r="C32" s="231" t="s">
        <v>144</v>
      </c>
      <c r="D32" s="232" t="s">
        <v>145</v>
      </c>
      <c r="E32" s="236">
        <v>0</v>
      </c>
      <c r="F32" s="233">
        <v>0</v>
      </c>
      <c r="G32" s="233">
        <v>0</v>
      </c>
      <c r="H32" s="233">
        <v>0</v>
      </c>
      <c r="I32" s="233">
        <v>0</v>
      </c>
      <c r="J32" s="236">
        <v>61800</v>
      </c>
      <c r="K32" s="233">
        <v>0</v>
      </c>
      <c r="L32" s="233">
        <v>0</v>
      </c>
      <c r="M32" s="233">
        <v>0</v>
      </c>
      <c r="N32" s="233">
        <v>61800</v>
      </c>
      <c r="O32" s="233">
        <v>61800</v>
      </c>
      <c r="P32" s="236">
        <v>61800</v>
      </c>
    </row>
    <row r="33" spans="1:16" ht="30" customHeight="1" x14ac:dyDescent="0.2">
      <c r="A33" s="225" t="s">
        <v>146</v>
      </c>
      <c r="B33" s="225" t="s">
        <v>147</v>
      </c>
      <c r="C33" s="226"/>
      <c r="D33" s="227" t="s">
        <v>148</v>
      </c>
      <c r="E33" s="235">
        <v>795000</v>
      </c>
      <c r="F33" s="228">
        <v>795000</v>
      </c>
      <c r="G33" s="228">
        <v>0</v>
      </c>
      <c r="H33" s="228">
        <v>0</v>
      </c>
      <c r="I33" s="228">
        <v>0</v>
      </c>
      <c r="J33" s="235">
        <v>746000</v>
      </c>
      <c r="K33" s="228">
        <v>0</v>
      </c>
      <c r="L33" s="228">
        <v>0</v>
      </c>
      <c r="M33" s="228">
        <v>0</v>
      </c>
      <c r="N33" s="228">
        <v>746000</v>
      </c>
      <c r="O33" s="228">
        <v>746000</v>
      </c>
      <c r="P33" s="235">
        <v>1541000</v>
      </c>
    </row>
    <row r="34" spans="1:16" ht="41.25" customHeight="1" x14ac:dyDescent="0.2">
      <c r="A34" s="230" t="s">
        <v>149</v>
      </c>
      <c r="B34" s="230" t="s">
        <v>150</v>
      </c>
      <c r="C34" s="231" t="s">
        <v>151</v>
      </c>
      <c r="D34" s="232" t="s">
        <v>152</v>
      </c>
      <c r="E34" s="236">
        <v>795000</v>
      </c>
      <c r="F34" s="233">
        <v>795000</v>
      </c>
      <c r="G34" s="233">
        <v>0</v>
      </c>
      <c r="H34" s="233">
        <v>0</v>
      </c>
      <c r="I34" s="233">
        <v>0</v>
      </c>
      <c r="J34" s="236">
        <v>746000</v>
      </c>
      <c r="K34" s="233">
        <v>0</v>
      </c>
      <c r="L34" s="233">
        <v>0</v>
      </c>
      <c r="M34" s="233">
        <v>0</v>
      </c>
      <c r="N34" s="233">
        <v>746000</v>
      </c>
      <c r="O34" s="233">
        <v>746000</v>
      </c>
      <c r="P34" s="236">
        <v>1541000</v>
      </c>
    </row>
    <row r="35" spans="1:16" ht="25.5" x14ac:dyDescent="0.2">
      <c r="A35" s="225" t="s">
        <v>153</v>
      </c>
      <c r="B35" s="225" t="s">
        <v>154</v>
      </c>
      <c r="C35" s="229" t="s">
        <v>144</v>
      </c>
      <c r="D35" s="227" t="s">
        <v>155</v>
      </c>
      <c r="E35" s="235">
        <v>80000</v>
      </c>
      <c r="F35" s="228">
        <v>80000</v>
      </c>
      <c r="G35" s="228">
        <v>0</v>
      </c>
      <c r="H35" s="228">
        <v>0</v>
      </c>
      <c r="I35" s="228">
        <v>0</v>
      </c>
      <c r="J35" s="235">
        <v>0</v>
      </c>
      <c r="K35" s="228">
        <v>0</v>
      </c>
      <c r="L35" s="228">
        <v>0</v>
      </c>
      <c r="M35" s="228">
        <v>0</v>
      </c>
      <c r="N35" s="228">
        <v>0</v>
      </c>
      <c r="O35" s="228">
        <v>0</v>
      </c>
      <c r="P35" s="235">
        <v>80000</v>
      </c>
    </row>
    <row r="36" spans="1:16" ht="21" customHeight="1" x14ac:dyDescent="0.2">
      <c r="A36" s="225" t="s">
        <v>407</v>
      </c>
      <c r="B36" s="225" t="s">
        <v>408</v>
      </c>
      <c r="C36" s="226"/>
      <c r="D36" s="227" t="s">
        <v>409</v>
      </c>
      <c r="E36" s="235">
        <v>0</v>
      </c>
      <c r="F36" s="228">
        <v>0</v>
      </c>
      <c r="G36" s="228">
        <v>0</v>
      </c>
      <c r="H36" s="228">
        <v>0</v>
      </c>
      <c r="I36" s="228">
        <v>0</v>
      </c>
      <c r="J36" s="235">
        <v>410000</v>
      </c>
      <c r="K36" s="228">
        <v>410000</v>
      </c>
      <c r="L36" s="228">
        <v>0</v>
      </c>
      <c r="M36" s="228">
        <v>0</v>
      </c>
      <c r="N36" s="228">
        <v>0</v>
      </c>
      <c r="O36" s="228">
        <v>0</v>
      </c>
      <c r="P36" s="235">
        <v>410000</v>
      </c>
    </row>
    <row r="37" spans="1:16" ht="89.25" customHeight="1" x14ac:dyDescent="0.2">
      <c r="A37" s="230" t="s">
        <v>410</v>
      </c>
      <c r="B37" s="230" t="s">
        <v>411</v>
      </c>
      <c r="C37" s="231" t="s">
        <v>144</v>
      </c>
      <c r="D37" s="232" t="s">
        <v>445</v>
      </c>
      <c r="E37" s="236">
        <v>0</v>
      </c>
      <c r="F37" s="233">
        <v>0</v>
      </c>
      <c r="G37" s="233">
        <v>0</v>
      </c>
      <c r="H37" s="233">
        <v>0</v>
      </c>
      <c r="I37" s="233">
        <v>0</v>
      </c>
      <c r="J37" s="236">
        <v>410000</v>
      </c>
      <c r="K37" s="233">
        <v>410000</v>
      </c>
      <c r="L37" s="233">
        <v>0</v>
      </c>
      <c r="M37" s="233">
        <v>0</v>
      </c>
      <c r="N37" s="233">
        <v>0</v>
      </c>
      <c r="O37" s="233">
        <v>0</v>
      </c>
      <c r="P37" s="236">
        <v>410000</v>
      </c>
    </row>
    <row r="38" spans="1:16" ht="33" customHeight="1" x14ac:dyDescent="0.2">
      <c r="A38" s="225" t="s">
        <v>156</v>
      </c>
      <c r="B38" s="225" t="s">
        <v>157</v>
      </c>
      <c r="C38" s="229" t="s">
        <v>158</v>
      </c>
      <c r="D38" s="227" t="s">
        <v>159</v>
      </c>
      <c r="E38" s="235">
        <v>5000</v>
      </c>
      <c r="F38" s="228">
        <v>5000</v>
      </c>
      <c r="G38" s="228">
        <v>0</v>
      </c>
      <c r="H38" s="228">
        <v>0</v>
      </c>
      <c r="I38" s="228">
        <v>0</v>
      </c>
      <c r="J38" s="235">
        <v>15000</v>
      </c>
      <c r="K38" s="228">
        <v>0</v>
      </c>
      <c r="L38" s="228">
        <v>0</v>
      </c>
      <c r="M38" s="228">
        <v>0</v>
      </c>
      <c r="N38" s="228">
        <v>15000</v>
      </c>
      <c r="O38" s="228">
        <v>15000</v>
      </c>
      <c r="P38" s="235">
        <v>20000</v>
      </c>
    </row>
    <row r="39" spans="1:16" ht="30.75" customHeight="1" x14ac:dyDescent="0.2">
      <c r="A39" s="225" t="s">
        <v>160</v>
      </c>
      <c r="B39" s="225" t="s">
        <v>161</v>
      </c>
      <c r="C39" s="229" t="s">
        <v>158</v>
      </c>
      <c r="D39" s="227" t="s">
        <v>162</v>
      </c>
      <c r="E39" s="235">
        <v>800000</v>
      </c>
      <c r="F39" s="228">
        <v>800000</v>
      </c>
      <c r="G39" s="228">
        <v>517000</v>
      </c>
      <c r="H39" s="228">
        <v>0</v>
      </c>
      <c r="I39" s="228">
        <v>0</v>
      </c>
      <c r="J39" s="235">
        <v>0</v>
      </c>
      <c r="K39" s="228">
        <v>0</v>
      </c>
      <c r="L39" s="228">
        <v>0</v>
      </c>
      <c r="M39" s="228">
        <v>0</v>
      </c>
      <c r="N39" s="228">
        <v>0</v>
      </c>
      <c r="O39" s="228">
        <v>0</v>
      </c>
      <c r="P39" s="235">
        <v>800000</v>
      </c>
    </row>
    <row r="40" spans="1:16" ht="24.75" customHeight="1" x14ac:dyDescent="0.2">
      <c r="A40" s="225" t="s">
        <v>365</v>
      </c>
      <c r="B40" s="225" t="s">
        <v>364</v>
      </c>
      <c r="C40" s="229" t="s">
        <v>387</v>
      </c>
      <c r="D40" s="227" t="s">
        <v>392</v>
      </c>
      <c r="E40" s="235">
        <v>115000</v>
      </c>
      <c r="F40" s="228">
        <v>115000</v>
      </c>
      <c r="G40" s="228">
        <v>0</v>
      </c>
      <c r="H40" s="228">
        <v>0</v>
      </c>
      <c r="I40" s="228">
        <v>0</v>
      </c>
      <c r="J40" s="235">
        <v>0</v>
      </c>
      <c r="K40" s="228">
        <v>0</v>
      </c>
      <c r="L40" s="228">
        <v>0</v>
      </c>
      <c r="M40" s="228">
        <v>0</v>
      </c>
      <c r="N40" s="228">
        <v>0</v>
      </c>
      <c r="O40" s="228">
        <v>0</v>
      </c>
      <c r="P40" s="235">
        <v>115000</v>
      </c>
    </row>
    <row r="41" spans="1:16" ht="35.25" customHeight="1" x14ac:dyDescent="0.2">
      <c r="A41" s="225" t="s">
        <v>163</v>
      </c>
      <c r="B41" s="225" t="s">
        <v>164</v>
      </c>
      <c r="C41" s="226"/>
      <c r="D41" s="227" t="s">
        <v>165</v>
      </c>
      <c r="E41" s="235">
        <v>0</v>
      </c>
      <c r="F41" s="228">
        <v>0</v>
      </c>
      <c r="G41" s="228">
        <v>0</v>
      </c>
      <c r="H41" s="228">
        <v>0</v>
      </c>
      <c r="I41" s="228">
        <v>0</v>
      </c>
      <c r="J41" s="235">
        <v>110000</v>
      </c>
      <c r="K41" s="228">
        <v>110000</v>
      </c>
      <c r="L41" s="228">
        <v>0</v>
      </c>
      <c r="M41" s="228">
        <v>0</v>
      </c>
      <c r="N41" s="228">
        <v>0</v>
      </c>
      <c r="O41" s="228">
        <v>0</v>
      </c>
      <c r="P41" s="235">
        <v>110000</v>
      </c>
    </row>
    <row r="42" spans="1:16" ht="33" customHeight="1" x14ac:dyDescent="0.2">
      <c r="A42" s="230" t="s">
        <v>166</v>
      </c>
      <c r="B42" s="230" t="s">
        <v>167</v>
      </c>
      <c r="C42" s="231" t="s">
        <v>168</v>
      </c>
      <c r="D42" s="232" t="s">
        <v>169</v>
      </c>
      <c r="E42" s="236">
        <v>0</v>
      </c>
      <c r="F42" s="233">
        <v>0</v>
      </c>
      <c r="G42" s="233">
        <v>0</v>
      </c>
      <c r="H42" s="233">
        <v>0</v>
      </c>
      <c r="I42" s="233">
        <v>0</v>
      </c>
      <c r="J42" s="236">
        <v>110000</v>
      </c>
      <c r="K42" s="233">
        <v>110000</v>
      </c>
      <c r="L42" s="233">
        <v>0</v>
      </c>
      <c r="M42" s="233">
        <v>0</v>
      </c>
      <c r="N42" s="233">
        <v>0</v>
      </c>
      <c r="O42" s="233">
        <v>0</v>
      </c>
      <c r="P42" s="236">
        <v>110000</v>
      </c>
    </row>
    <row r="43" spans="1:16" ht="27.75" customHeight="1" x14ac:dyDescent="0.2">
      <c r="A43" s="238" t="s">
        <v>170</v>
      </c>
      <c r="B43" s="237"/>
      <c r="C43" s="239"/>
      <c r="D43" s="240" t="s">
        <v>173</v>
      </c>
      <c r="E43" s="235">
        <v>66384409</v>
      </c>
      <c r="F43" s="235">
        <v>66384409</v>
      </c>
      <c r="G43" s="235">
        <v>46635094</v>
      </c>
      <c r="H43" s="235">
        <v>5246294</v>
      </c>
      <c r="I43" s="235">
        <v>0</v>
      </c>
      <c r="J43" s="235">
        <v>10507151</v>
      </c>
      <c r="K43" s="235">
        <v>1020345</v>
      </c>
      <c r="L43" s="235">
        <v>0</v>
      </c>
      <c r="M43" s="235">
        <v>0</v>
      </c>
      <c r="N43" s="235">
        <v>9486806</v>
      </c>
      <c r="O43" s="235">
        <v>9486806</v>
      </c>
      <c r="P43" s="235">
        <v>76891560</v>
      </c>
    </row>
    <row r="44" spans="1:16" ht="30" customHeight="1" x14ac:dyDescent="0.2">
      <c r="A44" s="238" t="s">
        <v>172</v>
      </c>
      <c r="B44" s="237"/>
      <c r="C44" s="239"/>
      <c r="D44" s="240" t="s">
        <v>173</v>
      </c>
      <c r="E44" s="235">
        <v>66384409</v>
      </c>
      <c r="F44" s="235">
        <v>66384409</v>
      </c>
      <c r="G44" s="235">
        <v>46635094</v>
      </c>
      <c r="H44" s="235">
        <v>5246294</v>
      </c>
      <c r="I44" s="235">
        <v>0</v>
      </c>
      <c r="J44" s="235">
        <v>10507151</v>
      </c>
      <c r="K44" s="235">
        <v>1020345</v>
      </c>
      <c r="L44" s="235">
        <v>0</v>
      </c>
      <c r="M44" s="235">
        <v>0</v>
      </c>
      <c r="N44" s="235">
        <v>9486806</v>
      </c>
      <c r="O44" s="235">
        <v>9486806</v>
      </c>
      <c r="P44" s="235">
        <v>76891560</v>
      </c>
    </row>
    <row r="45" spans="1:16" ht="39" customHeight="1" x14ac:dyDescent="0.2">
      <c r="A45" s="225" t="s">
        <v>174</v>
      </c>
      <c r="B45" s="225" t="s">
        <v>175</v>
      </c>
      <c r="C45" s="229" t="s">
        <v>107</v>
      </c>
      <c r="D45" s="227" t="s">
        <v>176</v>
      </c>
      <c r="E45" s="235">
        <v>539420</v>
      </c>
      <c r="F45" s="228">
        <v>539420</v>
      </c>
      <c r="G45" s="228">
        <v>393000</v>
      </c>
      <c r="H45" s="228">
        <v>0</v>
      </c>
      <c r="I45" s="228">
        <v>0</v>
      </c>
      <c r="J45" s="235">
        <v>8500</v>
      </c>
      <c r="K45" s="228">
        <v>0</v>
      </c>
      <c r="L45" s="228">
        <v>0</v>
      </c>
      <c r="M45" s="228">
        <v>0</v>
      </c>
      <c r="N45" s="228">
        <v>8500</v>
      </c>
      <c r="O45" s="228">
        <v>8500</v>
      </c>
      <c r="P45" s="235">
        <v>547920</v>
      </c>
    </row>
    <row r="46" spans="1:16" ht="21.75" customHeight="1" x14ac:dyDescent="0.2">
      <c r="A46" s="225" t="s">
        <v>177</v>
      </c>
      <c r="B46" s="225" t="s">
        <v>178</v>
      </c>
      <c r="C46" s="229" t="s">
        <v>179</v>
      </c>
      <c r="D46" s="227" t="s">
        <v>180</v>
      </c>
      <c r="E46" s="235">
        <v>8325230</v>
      </c>
      <c r="F46" s="228">
        <v>8325230</v>
      </c>
      <c r="G46" s="228">
        <v>5534000</v>
      </c>
      <c r="H46" s="228">
        <v>596705</v>
      </c>
      <c r="I46" s="228">
        <v>0</v>
      </c>
      <c r="J46" s="235">
        <v>2151000</v>
      </c>
      <c r="K46" s="228">
        <v>607000</v>
      </c>
      <c r="L46" s="228">
        <v>0</v>
      </c>
      <c r="M46" s="228">
        <v>0</v>
      </c>
      <c r="N46" s="228">
        <v>1544000</v>
      </c>
      <c r="O46" s="228">
        <v>1544000</v>
      </c>
      <c r="P46" s="235">
        <v>10476230</v>
      </c>
    </row>
    <row r="47" spans="1:16" ht="67.5" customHeight="1" x14ac:dyDescent="0.2">
      <c r="A47" s="225" t="s">
        <v>181</v>
      </c>
      <c r="B47" s="225" t="s">
        <v>182</v>
      </c>
      <c r="C47" s="229" t="s">
        <v>183</v>
      </c>
      <c r="D47" s="227" t="s">
        <v>184</v>
      </c>
      <c r="E47" s="235">
        <v>50775841</v>
      </c>
      <c r="F47" s="228">
        <v>50775841</v>
      </c>
      <c r="G47" s="228">
        <v>35841347</v>
      </c>
      <c r="H47" s="228">
        <v>4315289</v>
      </c>
      <c r="I47" s="228">
        <v>0</v>
      </c>
      <c r="J47" s="235">
        <v>3949969</v>
      </c>
      <c r="K47" s="228">
        <v>413345</v>
      </c>
      <c r="L47" s="228">
        <v>0</v>
      </c>
      <c r="M47" s="228">
        <v>0</v>
      </c>
      <c r="N47" s="228">
        <v>3536624</v>
      </c>
      <c r="O47" s="228">
        <v>3536624</v>
      </c>
      <c r="P47" s="235">
        <v>54725810</v>
      </c>
    </row>
    <row r="48" spans="1:16" ht="39.75" customHeight="1" x14ac:dyDescent="0.2">
      <c r="A48" s="225" t="s">
        <v>185</v>
      </c>
      <c r="B48" s="225" t="s">
        <v>186</v>
      </c>
      <c r="C48" s="229" t="s">
        <v>187</v>
      </c>
      <c r="D48" s="227" t="s">
        <v>188</v>
      </c>
      <c r="E48" s="235">
        <v>2162538</v>
      </c>
      <c r="F48" s="228">
        <v>2162538</v>
      </c>
      <c r="G48" s="228">
        <v>1697815</v>
      </c>
      <c r="H48" s="228">
        <v>57000</v>
      </c>
      <c r="I48" s="228">
        <v>0</v>
      </c>
      <c r="J48" s="235">
        <v>0</v>
      </c>
      <c r="K48" s="228">
        <v>0</v>
      </c>
      <c r="L48" s="228">
        <v>0</v>
      </c>
      <c r="M48" s="228">
        <v>0</v>
      </c>
      <c r="N48" s="228">
        <v>0</v>
      </c>
      <c r="O48" s="228">
        <v>0</v>
      </c>
      <c r="P48" s="235">
        <v>2162538</v>
      </c>
    </row>
    <row r="49" spans="1:16" ht="25.5" customHeight="1" x14ac:dyDescent="0.2">
      <c r="A49" s="225" t="s">
        <v>189</v>
      </c>
      <c r="B49" s="225" t="s">
        <v>190</v>
      </c>
      <c r="C49" s="229" t="s">
        <v>191</v>
      </c>
      <c r="D49" s="227" t="s">
        <v>192</v>
      </c>
      <c r="E49" s="235">
        <v>633200</v>
      </c>
      <c r="F49" s="228">
        <v>633200</v>
      </c>
      <c r="G49" s="228">
        <v>497800</v>
      </c>
      <c r="H49" s="228">
        <v>0</v>
      </c>
      <c r="I49" s="228">
        <v>0</v>
      </c>
      <c r="J49" s="235">
        <v>17000</v>
      </c>
      <c r="K49" s="228">
        <v>0</v>
      </c>
      <c r="L49" s="228">
        <v>0</v>
      </c>
      <c r="M49" s="228">
        <v>0</v>
      </c>
      <c r="N49" s="228">
        <v>17000</v>
      </c>
      <c r="O49" s="228">
        <v>17000</v>
      </c>
      <c r="P49" s="235">
        <v>650200</v>
      </c>
    </row>
    <row r="50" spans="1:16" ht="22.5" customHeight="1" x14ac:dyDescent="0.2">
      <c r="A50" s="225" t="s">
        <v>193</v>
      </c>
      <c r="B50" s="225" t="s">
        <v>194</v>
      </c>
      <c r="C50" s="226"/>
      <c r="D50" s="227" t="s">
        <v>195</v>
      </c>
      <c r="E50" s="235">
        <v>2060320</v>
      </c>
      <c r="F50" s="228">
        <v>2060320</v>
      </c>
      <c r="G50" s="228">
        <v>1448000</v>
      </c>
      <c r="H50" s="228">
        <v>87300</v>
      </c>
      <c r="I50" s="228">
        <v>0</v>
      </c>
      <c r="J50" s="235">
        <v>0</v>
      </c>
      <c r="K50" s="228">
        <v>0</v>
      </c>
      <c r="L50" s="228">
        <v>0</v>
      </c>
      <c r="M50" s="228">
        <v>0</v>
      </c>
      <c r="N50" s="228">
        <v>0</v>
      </c>
      <c r="O50" s="228">
        <v>0</v>
      </c>
      <c r="P50" s="235">
        <v>2060320</v>
      </c>
    </row>
    <row r="51" spans="1:16" ht="29.25" customHeight="1" x14ac:dyDescent="0.2">
      <c r="A51" s="230" t="s">
        <v>196</v>
      </c>
      <c r="B51" s="230" t="s">
        <v>197</v>
      </c>
      <c r="C51" s="231" t="s">
        <v>191</v>
      </c>
      <c r="D51" s="232" t="s">
        <v>198</v>
      </c>
      <c r="E51" s="236">
        <v>1990480</v>
      </c>
      <c r="F51" s="233">
        <v>1990480</v>
      </c>
      <c r="G51" s="233">
        <v>1448000</v>
      </c>
      <c r="H51" s="233">
        <v>87300</v>
      </c>
      <c r="I51" s="233">
        <v>0</v>
      </c>
      <c r="J51" s="236">
        <v>0</v>
      </c>
      <c r="K51" s="233">
        <v>0</v>
      </c>
      <c r="L51" s="233">
        <v>0</v>
      </c>
      <c r="M51" s="233">
        <v>0</v>
      </c>
      <c r="N51" s="233">
        <v>0</v>
      </c>
      <c r="O51" s="233">
        <v>0</v>
      </c>
      <c r="P51" s="236">
        <v>1990480</v>
      </c>
    </row>
    <row r="52" spans="1:16" ht="19.5" customHeight="1" x14ac:dyDescent="0.2">
      <c r="A52" s="230" t="s">
        <v>199</v>
      </c>
      <c r="B52" s="230" t="s">
        <v>200</v>
      </c>
      <c r="C52" s="231" t="s">
        <v>191</v>
      </c>
      <c r="D52" s="232" t="s">
        <v>201</v>
      </c>
      <c r="E52" s="236">
        <v>69840</v>
      </c>
      <c r="F52" s="233">
        <v>69840</v>
      </c>
      <c r="G52" s="233">
        <v>0</v>
      </c>
      <c r="H52" s="233">
        <v>0</v>
      </c>
      <c r="I52" s="233">
        <v>0</v>
      </c>
      <c r="J52" s="236">
        <v>0</v>
      </c>
      <c r="K52" s="233">
        <v>0</v>
      </c>
      <c r="L52" s="233">
        <v>0</v>
      </c>
      <c r="M52" s="233">
        <v>0</v>
      </c>
      <c r="N52" s="233">
        <v>0</v>
      </c>
      <c r="O52" s="233">
        <v>0</v>
      </c>
      <c r="P52" s="236">
        <v>69840</v>
      </c>
    </row>
    <row r="53" spans="1:16" ht="68.25" customHeight="1" x14ac:dyDescent="0.2">
      <c r="A53" s="225" t="s">
        <v>202</v>
      </c>
      <c r="B53" s="225" t="s">
        <v>203</v>
      </c>
      <c r="C53" s="229" t="s">
        <v>204</v>
      </c>
      <c r="D53" s="227" t="s">
        <v>205</v>
      </c>
      <c r="E53" s="235">
        <v>100000</v>
      </c>
      <c r="F53" s="228">
        <v>100000</v>
      </c>
      <c r="G53" s="228">
        <v>0</v>
      </c>
      <c r="H53" s="228">
        <v>0</v>
      </c>
      <c r="I53" s="228">
        <v>0</v>
      </c>
      <c r="J53" s="235">
        <v>0</v>
      </c>
      <c r="K53" s="228">
        <v>0</v>
      </c>
      <c r="L53" s="228">
        <v>0</v>
      </c>
      <c r="M53" s="228">
        <v>0</v>
      </c>
      <c r="N53" s="228">
        <v>0</v>
      </c>
      <c r="O53" s="228">
        <v>0</v>
      </c>
      <c r="P53" s="235">
        <v>100000</v>
      </c>
    </row>
    <row r="54" spans="1:16" ht="18" customHeight="1" x14ac:dyDescent="0.2">
      <c r="A54" s="225" t="s">
        <v>206</v>
      </c>
      <c r="B54" s="225" t="s">
        <v>207</v>
      </c>
      <c r="C54" s="226"/>
      <c r="D54" s="227" t="s">
        <v>208</v>
      </c>
      <c r="E54" s="235">
        <v>60000</v>
      </c>
      <c r="F54" s="228">
        <v>60000</v>
      </c>
      <c r="G54" s="228">
        <v>0</v>
      </c>
      <c r="H54" s="228">
        <v>0</v>
      </c>
      <c r="I54" s="228">
        <v>0</v>
      </c>
      <c r="J54" s="235">
        <v>0</v>
      </c>
      <c r="K54" s="228">
        <v>0</v>
      </c>
      <c r="L54" s="228">
        <v>0</v>
      </c>
      <c r="M54" s="228">
        <v>0</v>
      </c>
      <c r="N54" s="228">
        <v>0</v>
      </c>
      <c r="O54" s="228">
        <v>0</v>
      </c>
      <c r="P54" s="235">
        <v>60000</v>
      </c>
    </row>
    <row r="55" spans="1:16" ht="30.75" customHeight="1" x14ac:dyDescent="0.2">
      <c r="A55" s="230" t="s">
        <v>209</v>
      </c>
      <c r="B55" s="230" t="s">
        <v>210</v>
      </c>
      <c r="C55" s="231" t="s">
        <v>122</v>
      </c>
      <c r="D55" s="232" t="s">
        <v>211</v>
      </c>
      <c r="E55" s="236">
        <v>60000</v>
      </c>
      <c r="F55" s="233">
        <v>60000</v>
      </c>
      <c r="G55" s="233">
        <v>0</v>
      </c>
      <c r="H55" s="233">
        <v>0</v>
      </c>
      <c r="I55" s="233">
        <v>0</v>
      </c>
      <c r="J55" s="236">
        <v>0</v>
      </c>
      <c r="K55" s="233">
        <v>0</v>
      </c>
      <c r="L55" s="233">
        <v>0</v>
      </c>
      <c r="M55" s="233">
        <v>0</v>
      </c>
      <c r="N55" s="233">
        <v>0</v>
      </c>
      <c r="O55" s="233">
        <v>0</v>
      </c>
      <c r="P55" s="236">
        <v>60000</v>
      </c>
    </row>
    <row r="56" spans="1:16" ht="22.5" customHeight="1" x14ac:dyDescent="0.2">
      <c r="A56" s="225" t="s">
        <v>212</v>
      </c>
      <c r="B56" s="225" t="s">
        <v>213</v>
      </c>
      <c r="C56" s="226"/>
      <c r="D56" s="227" t="s">
        <v>214</v>
      </c>
      <c r="E56" s="235">
        <v>1727860</v>
      </c>
      <c r="F56" s="228">
        <v>1727860</v>
      </c>
      <c r="G56" s="228">
        <v>1223132</v>
      </c>
      <c r="H56" s="228">
        <v>190000</v>
      </c>
      <c r="I56" s="228">
        <v>0</v>
      </c>
      <c r="J56" s="235">
        <v>0</v>
      </c>
      <c r="K56" s="228">
        <v>0</v>
      </c>
      <c r="L56" s="228">
        <v>0</v>
      </c>
      <c r="M56" s="228">
        <v>0</v>
      </c>
      <c r="N56" s="228">
        <v>0</v>
      </c>
      <c r="O56" s="228">
        <v>0</v>
      </c>
      <c r="P56" s="235">
        <v>1727860</v>
      </c>
    </row>
    <row r="57" spans="1:16" ht="30.75" customHeight="1" x14ac:dyDescent="0.2">
      <c r="A57" s="230" t="s">
        <v>215</v>
      </c>
      <c r="B57" s="230" t="s">
        <v>216</v>
      </c>
      <c r="C57" s="231" t="s">
        <v>122</v>
      </c>
      <c r="D57" s="232" t="s">
        <v>217</v>
      </c>
      <c r="E57" s="236">
        <v>1727860</v>
      </c>
      <c r="F57" s="233">
        <v>1727860</v>
      </c>
      <c r="G57" s="233">
        <v>1223132</v>
      </c>
      <c r="H57" s="233">
        <v>190000</v>
      </c>
      <c r="I57" s="233">
        <v>0</v>
      </c>
      <c r="J57" s="236">
        <v>0</v>
      </c>
      <c r="K57" s="233">
        <v>0</v>
      </c>
      <c r="L57" s="233">
        <v>0</v>
      </c>
      <c r="M57" s="233">
        <v>0</v>
      </c>
      <c r="N57" s="233">
        <v>0</v>
      </c>
      <c r="O57" s="233">
        <v>0</v>
      </c>
      <c r="P57" s="236">
        <v>1727860</v>
      </c>
    </row>
    <row r="58" spans="1:16" ht="26.25" customHeight="1" x14ac:dyDescent="0.2">
      <c r="A58" s="225" t="s">
        <v>218</v>
      </c>
      <c r="B58" s="225" t="s">
        <v>219</v>
      </c>
      <c r="C58" s="226"/>
      <c r="D58" s="227" t="s">
        <v>220</v>
      </c>
      <c r="E58" s="235">
        <v>0</v>
      </c>
      <c r="F58" s="228">
        <v>0</v>
      </c>
      <c r="G58" s="228">
        <v>0</v>
      </c>
      <c r="H58" s="228">
        <v>0</v>
      </c>
      <c r="I58" s="228">
        <v>0</v>
      </c>
      <c r="J58" s="235">
        <v>2568842</v>
      </c>
      <c r="K58" s="228">
        <v>0</v>
      </c>
      <c r="L58" s="228">
        <v>0</v>
      </c>
      <c r="M58" s="228">
        <v>0</v>
      </c>
      <c r="N58" s="228">
        <v>2568842</v>
      </c>
      <c r="O58" s="228">
        <v>2568842</v>
      </c>
      <c r="P58" s="235">
        <v>2568842</v>
      </c>
    </row>
    <row r="59" spans="1:16" ht="31.5" customHeight="1" x14ac:dyDescent="0.2">
      <c r="A59" s="230" t="s">
        <v>432</v>
      </c>
      <c r="B59" s="230" t="s">
        <v>433</v>
      </c>
      <c r="C59" s="231" t="s">
        <v>137</v>
      </c>
      <c r="D59" s="232" t="s">
        <v>434</v>
      </c>
      <c r="E59" s="236">
        <v>0</v>
      </c>
      <c r="F59" s="233">
        <v>0</v>
      </c>
      <c r="G59" s="233">
        <v>0</v>
      </c>
      <c r="H59" s="233">
        <v>0</v>
      </c>
      <c r="I59" s="233">
        <v>0</v>
      </c>
      <c r="J59" s="236">
        <v>1740242</v>
      </c>
      <c r="K59" s="233">
        <v>0</v>
      </c>
      <c r="L59" s="233">
        <v>0</v>
      </c>
      <c r="M59" s="233">
        <v>0</v>
      </c>
      <c r="N59" s="233">
        <v>1740242</v>
      </c>
      <c r="O59" s="233">
        <v>1740242</v>
      </c>
      <c r="P59" s="236">
        <v>1740242</v>
      </c>
    </row>
    <row r="60" spans="1:16" ht="26.25" customHeight="1" x14ac:dyDescent="0.2">
      <c r="A60" s="230" t="s">
        <v>221</v>
      </c>
      <c r="B60" s="230" t="s">
        <v>222</v>
      </c>
      <c r="C60" s="231" t="s">
        <v>137</v>
      </c>
      <c r="D60" s="232" t="s">
        <v>223</v>
      </c>
      <c r="E60" s="236">
        <v>0</v>
      </c>
      <c r="F60" s="233">
        <v>0</v>
      </c>
      <c r="G60" s="233">
        <v>0</v>
      </c>
      <c r="H60" s="233">
        <v>0</v>
      </c>
      <c r="I60" s="233">
        <v>0</v>
      </c>
      <c r="J60" s="236">
        <v>828600</v>
      </c>
      <c r="K60" s="233">
        <v>0</v>
      </c>
      <c r="L60" s="233">
        <v>0</v>
      </c>
      <c r="M60" s="233">
        <v>0</v>
      </c>
      <c r="N60" s="233">
        <v>828600</v>
      </c>
      <c r="O60" s="233">
        <v>828600</v>
      </c>
      <c r="P60" s="236">
        <v>828600</v>
      </c>
    </row>
    <row r="61" spans="1:16" ht="24.75" customHeight="1" x14ac:dyDescent="0.2">
      <c r="A61" s="225" t="s">
        <v>224</v>
      </c>
      <c r="B61" s="225" t="s">
        <v>140</v>
      </c>
      <c r="C61" s="226"/>
      <c r="D61" s="227" t="s">
        <v>141</v>
      </c>
      <c r="E61" s="235">
        <v>0</v>
      </c>
      <c r="F61" s="228">
        <v>0</v>
      </c>
      <c r="G61" s="228">
        <v>0</v>
      </c>
      <c r="H61" s="228">
        <v>0</v>
      </c>
      <c r="I61" s="228">
        <v>0</v>
      </c>
      <c r="J61" s="235">
        <v>1811840</v>
      </c>
      <c r="K61" s="228">
        <v>0</v>
      </c>
      <c r="L61" s="228">
        <v>0</v>
      </c>
      <c r="M61" s="228">
        <v>0</v>
      </c>
      <c r="N61" s="228">
        <v>1811840</v>
      </c>
      <c r="O61" s="228">
        <v>1811840</v>
      </c>
      <c r="P61" s="235">
        <v>1811840</v>
      </c>
    </row>
    <row r="62" spans="1:16" ht="46.5" customHeight="1" x14ac:dyDescent="0.2">
      <c r="A62" s="230" t="s">
        <v>225</v>
      </c>
      <c r="B62" s="230" t="s">
        <v>226</v>
      </c>
      <c r="C62" s="231" t="s">
        <v>144</v>
      </c>
      <c r="D62" s="232" t="s">
        <v>227</v>
      </c>
      <c r="E62" s="236">
        <v>0</v>
      </c>
      <c r="F62" s="233">
        <v>0</v>
      </c>
      <c r="G62" s="233">
        <v>0</v>
      </c>
      <c r="H62" s="233">
        <v>0</v>
      </c>
      <c r="I62" s="233">
        <v>0</v>
      </c>
      <c r="J62" s="236">
        <v>1785000</v>
      </c>
      <c r="K62" s="233">
        <v>0</v>
      </c>
      <c r="L62" s="233">
        <v>0</v>
      </c>
      <c r="M62" s="233">
        <v>0</v>
      </c>
      <c r="N62" s="233">
        <v>1785000</v>
      </c>
      <c r="O62" s="233">
        <v>1785000</v>
      </c>
      <c r="P62" s="236">
        <v>1785000</v>
      </c>
    </row>
    <row r="63" spans="1:16" ht="41.25" customHeight="1" x14ac:dyDescent="0.2">
      <c r="A63" s="230" t="s">
        <v>228</v>
      </c>
      <c r="B63" s="230" t="s">
        <v>229</v>
      </c>
      <c r="C63" s="231" t="s">
        <v>144</v>
      </c>
      <c r="D63" s="232" t="s">
        <v>230</v>
      </c>
      <c r="E63" s="236">
        <v>0</v>
      </c>
      <c r="F63" s="233">
        <v>0</v>
      </c>
      <c r="G63" s="233">
        <v>0</v>
      </c>
      <c r="H63" s="233">
        <v>0</v>
      </c>
      <c r="I63" s="233">
        <v>0</v>
      </c>
      <c r="J63" s="236">
        <v>26840</v>
      </c>
      <c r="K63" s="233">
        <v>0</v>
      </c>
      <c r="L63" s="233">
        <v>0</v>
      </c>
      <c r="M63" s="233">
        <v>0</v>
      </c>
      <c r="N63" s="233">
        <v>26840</v>
      </c>
      <c r="O63" s="233">
        <v>26840</v>
      </c>
      <c r="P63" s="236">
        <v>26840</v>
      </c>
    </row>
    <row r="64" spans="1:16" ht="28.5" customHeight="1" x14ac:dyDescent="0.2">
      <c r="A64" s="238" t="s">
        <v>231</v>
      </c>
      <c r="B64" s="237"/>
      <c r="C64" s="239"/>
      <c r="D64" s="240" t="s">
        <v>232</v>
      </c>
      <c r="E64" s="235">
        <v>5517000</v>
      </c>
      <c r="F64" s="235">
        <v>5517000</v>
      </c>
      <c r="G64" s="235">
        <v>3544100</v>
      </c>
      <c r="H64" s="235">
        <v>117000</v>
      </c>
      <c r="I64" s="235">
        <v>0</v>
      </c>
      <c r="J64" s="235">
        <v>195700</v>
      </c>
      <c r="K64" s="235">
        <v>146000</v>
      </c>
      <c r="L64" s="235">
        <v>102000</v>
      </c>
      <c r="M64" s="235">
        <v>0</v>
      </c>
      <c r="N64" s="235">
        <v>49700</v>
      </c>
      <c r="O64" s="235">
        <v>49700</v>
      </c>
      <c r="P64" s="235">
        <v>5712700</v>
      </c>
    </row>
    <row r="65" spans="1:16" ht="31.5" customHeight="1" x14ac:dyDescent="0.2">
      <c r="A65" s="238" t="s">
        <v>233</v>
      </c>
      <c r="B65" s="237"/>
      <c r="C65" s="239"/>
      <c r="D65" s="240" t="s">
        <v>232</v>
      </c>
      <c r="E65" s="235">
        <v>5517000</v>
      </c>
      <c r="F65" s="235">
        <v>5517000</v>
      </c>
      <c r="G65" s="235">
        <v>3544100</v>
      </c>
      <c r="H65" s="235">
        <v>117000</v>
      </c>
      <c r="I65" s="235">
        <v>0</v>
      </c>
      <c r="J65" s="235">
        <v>195700</v>
      </c>
      <c r="K65" s="235">
        <v>146000</v>
      </c>
      <c r="L65" s="235">
        <v>102000</v>
      </c>
      <c r="M65" s="235">
        <v>0</v>
      </c>
      <c r="N65" s="235">
        <v>49700</v>
      </c>
      <c r="O65" s="235">
        <v>49700</v>
      </c>
      <c r="P65" s="235">
        <v>5712700</v>
      </c>
    </row>
    <row r="66" spans="1:16" ht="54.75" customHeight="1" x14ac:dyDescent="0.2">
      <c r="A66" s="225" t="s">
        <v>234</v>
      </c>
      <c r="B66" s="225" t="s">
        <v>175</v>
      </c>
      <c r="C66" s="229" t="s">
        <v>107</v>
      </c>
      <c r="D66" s="227" t="s">
        <v>176</v>
      </c>
      <c r="E66" s="235">
        <v>519400</v>
      </c>
      <c r="F66" s="228">
        <v>519400</v>
      </c>
      <c r="G66" s="228">
        <v>426000</v>
      </c>
      <c r="H66" s="228">
        <v>17000</v>
      </c>
      <c r="I66" s="228">
        <v>0</v>
      </c>
      <c r="J66" s="235">
        <v>0</v>
      </c>
      <c r="K66" s="228">
        <v>0</v>
      </c>
      <c r="L66" s="228">
        <v>0</v>
      </c>
      <c r="M66" s="228">
        <v>0</v>
      </c>
      <c r="N66" s="228">
        <v>0</v>
      </c>
      <c r="O66" s="228">
        <v>0</v>
      </c>
      <c r="P66" s="235">
        <v>519400</v>
      </c>
    </row>
    <row r="67" spans="1:16" ht="51.75" customHeight="1" x14ac:dyDescent="0.2">
      <c r="A67" s="225" t="s">
        <v>235</v>
      </c>
      <c r="B67" s="225" t="s">
        <v>236</v>
      </c>
      <c r="C67" s="226"/>
      <c r="D67" s="227" t="s">
        <v>237</v>
      </c>
      <c r="E67" s="235">
        <v>535000</v>
      </c>
      <c r="F67" s="228">
        <v>535000</v>
      </c>
      <c r="G67" s="228">
        <v>0</v>
      </c>
      <c r="H67" s="228">
        <v>0</v>
      </c>
      <c r="I67" s="228">
        <v>0</v>
      </c>
      <c r="J67" s="235">
        <v>0</v>
      </c>
      <c r="K67" s="228">
        <v>0</v>
      </c>
      <c r="L67" s="228">
        <v>0</v>
      </c>
      <c r="M67" s="228">
        <v>0</v>
      </c>
      <c r="N67" s="228">
        <v>0</v>
      </c>
      <c r="O67" s="228">
        <v>0</v>
      </c>
      <c r="P67" s="235">
        <v>535000</v>
      </c>
    </row>
    <row r="68" spans="1:16" ht="45.75" customHeight="1" x14ac:dyDescent="0.2">
      <c r="A68" s="230" t="s">
        <v>238</v>
      </c>
      <c r="B68" s="230" t="s">
        <v>239</v>
      </c>
      <c r="C68" s="231" t="s">
        <v>240</v>
      </c>
      <c r="D68" s="232" t="s">
        <v>241</v>
      </c>
      <c r="E68" s="236">
        <v>85000</v>
      </c>
      <c r="F68" s="233">
        <v>85000</v>
      </c>
      <c r="G68" s="233">
        <v>0</v>
      </c>
      <c r="H68" s="233">
        <v>0</v>
      </c>
      <c r="I68" s="233">
        <v>0</v>
      </c>
      <c r="J68" s="236">
        <v>0</v>
      </c>
      <c r="K68" s="233">
        <v>0</v>
      </c>
      <c r="L68" s="233">
        <v>0</v>
      </c>
      <c r="M68" s="233">
        <v>0</v>
      </c>
      <c r="N68" s="233">
        <v>0</v>
      </c>
      <c r="O68" s="233">
        <v>0</v>
      </c>
      <c r="P68" s="236">
        <v>85000</v>
      </c>
    </row>
    <row r="69" spans="1:16" ht="41.25" customHeight="1" x14ac:dyDescent="0.2">
      <c r="A69" s="230" t="s">
        <v>242</v>
      </c>
      <c r="B69" s="230" t="s">
        <v>243</v>
      </c>
      <c r="C69" s="231" t="s">
        <v>240</v>
      </c>
      <c r="D69" s="232" t="s">
        <v>244</v>
      </c>
      <c r="E69" s="236">
        <v>330000</v>
      </c>
      <c r="F69" s="233">
        <v>330000</v>
      </c>
      <c r="G69" s="233">
        <v>0</v>
      </c>
      <c r="H69" s="233">
        <v>0</v>
      </c>
      <c r="I69" s="233">
        <v>0</v>
      </c>
      <c r="J69" s="236">
        <v>0</v>
      </c>
      <c r="K69" s="233">
        <v>0</v>
      </c>
      <c r="L69" s="233">
        <v>0</v>
      </c>
      <c r="M69" s="233">
        <v>0</v>
      </c>
      <c r="N69" s="233">
        <v>0</v>
      </c>
      <c r="O69" s="233">
        <v>0</v>
      </c>
      <c r="P69" s="236">
        <v>330000</v>
      </c>
    </row>
    <row r="70" spans="1:16" ht="46.5" customHeight="1" x14ac:dyDescent="0.2">
      <c r="A70" s="230" t="s">
        <v>245</v>
      </c>
      <c r="B70" s="230" t="s">
        <v>246</v>
      </c>
      <c r="C70" s="231" t="s">
        <v>240</v>
      </c>
      <c r="D70" s="232" t="s">
        <v>247</v>
      </c>
      <c r="E70" s="236">
        <v>120000</v>
      </c>
      <c r="F70" s="233">
        <v>120000</v>
      </c>
      <c r="G70" s="233">
        <v>0</v>
      </c>
      <c r="H70" s="233">
        <v>0</v>
      </c>
      <c r="I70" s="233">
        <v>0</v>
      </c>
      <c r="J70" s="236">
        <v>0</v>
      </c>
      <c r="K70" s="233">
        <v>0</v>
      </c>
      <c r="L70" s="233">
        <v>0</v>
      </c>
      <c r="M70" s="233">
        <v>0</v>
      </c>
      <c r="N70" s="233">
        <v>0</v>
      </c>
      <c r="O70" s="233">
        <v>0</v>
      </c>
      <c r="P70" s="236">
        <v>120000</v>
      </c>
    </row>
    <row r="71" spans="1:16" ht="57.75" customHeight="1" x14ac:dyDescent="0.2">
      <c r="A71" s="225" t="s">
        <v>248</v>
      </c>
      <c r="B71" s="225" t="s">
        <v>249</v>
      </c>
      <c r="C71" s="226"/>
      <c r="D71" s="227" t="s">
        <v>250</v>
      </c>
      <c r="E71" s="235">
        <v>3059300</v>
      </c>
      <c r="F71" s="228">
        <v>3059300</v>
      </c>
      <c r="G71" s="228">
        <v>2412000</v>
      </c>
      <c r="H71" s="228">
        <v>46000</v>
      </c>
      <c r="I71" s="228">
        <v>0</v>
      </c>
      <c r="J71" s="235">
        <v>179200</v>
      </c>
      <c r="K71" s="228">
        <v>146000</v>
      </c>
      <c r="L71" s="228">
        <v>102000</v>
      </c>
      <c r="M71" s="228">
        <v>0</v>
      </c>
      <c r="N71" s="228">
        <v>33200</v>
      </c>
      <c r="O71" s="228">
        <v>33200</v>
      </c>
      <c r="P71" s="235">
        <v>3238500</v>
      </c>
    </row>
    <row r="72" spans="1:16" ht="54.75" customHeight="1" x14ac:dyDescent="0.2">
      <c r="A72" s="230" t="s">
        <v>251</v>
      </c>
      <c r="B72" s="230" t="s">
        <v>252</v>
      </c>
      <c r="C72" s="231" t="s">
        <v>182</v>
      </c>
      <c r="D72" s="232" t="s">
        <v>253</v>
      </c>
      <c r="E72" s="236">
        <v>3059300</v>
      </c>
      <c r="F72" s="233">
        <v>3059300</v>
      </c>
      <c r="G72" s="233">
        <v>2412000</v>
      </c>
      <c r="H72" s="233">
        <v>46000</v>
      </c>
      <c r="I72" s="233">
        <v>0</v>
      </c>
      <c r="J72" s="236">
        <v>179200</v>
      </c>
      <c r="K72" s="233">
        <v>146000</v>
      </c>
      <c r="L72" s="233">
        <v>102000</v>
      </c>
      <c r="M72" s="233">
        <v>0</v>
      </c>
      <c r="N72" s="233">
        <v>33200</v>
      </c>
      <c r="O72" s="233">
        <v>33200</v>
      </c>
      <c r="P72" s="236">
        <v>3238500</v>
      </c>
    </row>
    <row r="73" spans="1:16" ht="27" customHeight="1" x14ac:dyDescent="0.2">
      <c r="A73" s="225" t="s">
        <v>254</v>
      </c>
      <c r="B73" s="225" t="s">
        <v>255</v>
      </c>
      <c r="C73" s="226"/>
      <c r="D73" s="227" t="s">
        <v>256</v>
      </c>
      <c r="E73" s="235">
        <v>617400</v>
      </c>
      <c r="F73" s="228">
        <v>617400</v>
      </c>
      <c r="G73" s="228">
        <v>443000</v>
      </c>
      <c r="H73" s="228">
        <v>38000</v>
      </c>
      <c r="I73" s="228">
        <v>0</v>
      </c>
      <c r="J73" s="235">
        <v>16500</v>
      </c>
      <c r="K73" s="228">
        <v>0</v>
      </c>
      <c r="L73" s="228">
        <v>0</v>
      </c>
      <c r="M73" s="228">
        <v>0</v>
      </c>
      <c r="N73" s="228">
        <v>16500</v>
      </c>
      <c r="O73" s="228">
        <v>16500</v>
      </c>
      <c r="P73" s="235">
        <v>633900</v>
      </c>
    </row>
    <row r="74" spans="1:16" ht="36" customHeight="1" x14ac:dyDescent="0.2">
      <c r="A74" s="230" t="s">
        <v>257</v>
      </c>
      <c r="B74" s="230" t="s">
        <v>258</v>
      </c>
      <c r="C74" s="231" t="s">
        <v>204</v>
      </c>
      <c r="D74" s="232" t="s">
        <v>259</v>
      </c>
      <c r="E74" s="236">
        <v>617400</v>
      </c>
      <c r="F74" s="233">
        <v>617400</v>
      </c>
      <c r="G74" s="233">
        <v>443000</v>
      </c>
      <c r="H74" s="233">
        <v>38000</v>
      </c>
      <c r="I74" s="233">
        <v>0</v>
      </c>
      <c r="J74" s="236">
        <v>16500</v>
      </c>
      <c r="K74" s="233">
        <v>0</v>
      </c>
      <c r="L74" s="233">
        <v>0</v>
      </c>
      <c r="M74" s="233">
        <v>0</v>
      </c>
      <c r="N74" s="233">
        <v>16500</v>
      </c>
      <c r="O74" s="233">
        <v>16500</v>
      </c>
      <c r="P74" s="236">
        <v>633900</v>
      </c>
    </row>
    <row r="75" spans="1:16" ht="76.5" x14ac:dyDescent="0.2">
      <c r="A75" s="225" t="s">
        <v>260</v>
      </c>
      <c r="B75" s="225" t="s">
        <v>261</v>
      </c>
      <c r="C75" s="229" t="s">
        <v>178</v>
      </c>
      <c r="D75" s="227" t="s">
        <v>262</v>
      </c>
      <c r="E75" s="235">
        <v>0</v>
      </c>
      <c r="F75" s="228">
        <v>0</v>
      </c>
      <c r="G75" s="228">
        <v>0</v>
      </c>
      <c r="H75" s="228">
        <v>0</v>
      </c>
      <c r="I75" s="228">
        <v>0</v>
      </c>
      <c r="J75" s="235">
        <v>0</v>
      </c>
      <c r="K75" s="228">
        <v>0</v>
      </c>
      <c r="L75" s="228">
        <v>0</v>
      </c>
      <c r="M75" s="228">
        <v>0</v>
      </c>
      <c r="N75" s="228">
        <v>0</v>
      </c>
      <c r="O75" s="228">
        <v>0</v>
      </c>
      <c r="P75" s="235">
        <v>0</v>
      </c>
    </row>
    <row r="76" spans="1:16" ht="25.5" customHeight="1" x14ac:dyDescent="0.2">
      <c r="A76" s="225" t="s">
        <v>263</v>
      </c>
      <c r="B76" s="225" t="s">
        <v>264</v>
      </c>
      <c r="C76" s="229" t="s">
        <v>265</v>
      </c>
      <c r="D76" s="227" t="s">
        <v>266</v>
      </c>
      <c r="E76" s="235">
        <v>19000</v>
      </c>
      <c r="F76" s="228">
        <v>19000</v>
      </c>
      <c r="G76" s="228">
        <v>0</v>
      </c>
      <c r="H76" s="228">
        <v>0</v>
      </c>
      <c r="I76" s="228">
        <v>0</v>
      </c>
      <c r="J76" s="235">
        <v>0</v>
      </c>
      <c r="K76" s="228">
        <v>0</v>
      </c>
      <c r="L76" s="228">
        <v>0</v>
      </c>
      <c r="M76" s="228">
        <v>0</v>
      </c>
      <c r="N76" s="228">
        <v>0</v>
      </c>
      <c r="O76" s="228">
        <v>0</v>
      </c>
      <c r="P76" s="235">
        <v>19000</v>
      </c>
    </row>
    <row r="77" spans="1:16" ht="42.75" customHeight="1" x14ac:dyDescent="0.2">
      <c r="A77" s="225" t="s">
        <v>267</v>
      </c>
      <c r="B77" s="225" t="s">
        <v>268</v>
      </c>
      <c r="C77" s="226"/>
      <c r="D77" s="227" t="s">
        <v>269</v>
      </c>
      <c r="E77" s="235">
        <v>50000</v>
      </c>
      <c r="F77" s="228">
        <v>50000</v>
      </c>
      <c r="G77" s="228">
        <v>0</v>
      </c>
      <c r="H77" s="228">
        <v>0</v>
      </c>
      <c r="I77" s="228">
        <v>0</v>
      </c>
      <c r="J77" s="235">
        <v>0</v>
      </c>
      <c r="K77" s="228">
        <v>0</v>
      </c>
      <c r="L77" s="228">
        <v>0</v>
      </c>
      <c r="M77" s="228">
        <v>0</v>
      </c>
      <c r="N77" s="228">
        <v>0</v>
      </c>
      <c r="O77" s="228">
        <v>0</v>
      </c>
      <c r="P77" s="235">
        <v>50000</v>
      </c>
    </row>
    <row r="78" spans="1:16" ht="22.5" customHeight="1" x14ac:dyDescent="0.2">
      <c r="A78" s="230" t="s">
        <v>270</v>
      </c>
      <c r="B78" s="230" t="s">
        <v>271</v>
      </c>
      <c r="C78" s="231" t="s">
        <v>272</v>
      </c>
      <c r="D78" s="232" t="s">
        <v>273</v>
      </c>
      <c r="E78" s="236">
        <v>50000</v>
      </c>
      <c r="F78" s="233">
        <v>50000</v>
      </c>
      <c r="G78" s="233">
        <v>0</v>
      </c>
      <c r="H78" s="233">
        <v>0</v>
      </c>
      <c r="I78" s="233">
        <v>0</v>
      </c>
      <c r="J78" s="236">
        <v>0</v>
      </c>
      <c r="K78" s="233">
        <v>0</v>
      </c>
      <c r="L78" s="233">
        <v>0</v>
      </c>
      <c r="M78" s="233">
        <v>0</v>
      </c>
      <c r="N78" s="233">
        <v>0</v>
      </c>
      <c r="O78" s="233">
        <v>0</v>
      </c>
      <c r="P78" s="236">
        <v>50000</v>
      </c>
    </row>
    <row r="79" spans="1:16" ht="36.75" customHeight="1" x14ac:dyDescent="0.2">
      <c r="A79" s="225" t="s">
        <v>274</v>
      </c>
      <c r="B79" s="225" t="s">
        <v>275</v>
      </c>
      <c r="C79" s="226"/>
      <c r="D79" s="227" t="s">
        <v>276</v>
      </c>
      <c r="E79" s="235">
        <v>716900</v>
      </c>
      <c r="F79" s="228">
        <v>716900</v>
      </c>
      <c r="G79" s="228">
        <v>263100</v>
      </c>
      <c r="H79" s="228">
        <v>16000</v>
      </c>
      <c r="I79" s="228">
        <v>0</v>
      </c>
      <c r="J79" s="235">
        <v>0</v>
      </c>
      <c r="K79" s="228">
        <v>0</v>
      </c>
      <c r="L79" s="228">
        <v>0</v>
      </c>
      <c r="M79" s="228">
        <v>0</v>
      </c>
      <c r="N79" s="228">
        <v>0</v>
      </c>
      <c r="O79" s="228">
        <v>0</v>
      </c>
      <c r="P79" s="235">
        <v>716900</v>
      </c>
    </row>
    <row r="80" spans="1:16" ht="38.25" x14ac:dyDescent="0.2">
      <c r="A80" s="230" t="s">
        <v>277</v>
      </c>
      <c r="B80" s="230" t="s">
        <v>278</v>
      </c>
      <c r="C80" s="231" t="s">
        <v>186</v>
      </c>
      <c r="D80" s="232" t="s">
        <v>279</v>
      </c>
      <c r="E80" s="236">
        <v>356900</v>
      </c>
      <c r="F80" s="233">
        <v>356900</v>
      </c>
      <c r="G80" s="233">
        <v>263100</v>
      </c>
      <c r="H80" s="233">
        <v>16000</v>
      </c>
      <c r="I80" s="233">
        <v>0</v>
      </c>
      <c r="J80" s="236">
        <v>0</v>
      </c>
      <c r="K80" s="233">
        <v>0</v>
      </c>
      <c r="L80" s="233">
        <v>0</v>
      </c>
      <c r="M80" s="233">
        <v>0</v>
      </c>
      <c r="N80" s="233">
        <v>0</v>
      </c>
      <c r="O80" s="233">
        <v>0</v>
      </c>
      <c r="P80" s="236">
        <v>356900</v>
      </c>
    </row>
    <row r="81" spans="1:16" ht="28.5" customHeight="1" x14ac:dyDescent="0.2">
      <c r="A81" s="230" t="s">
        <v>280</v>
      </c>
      <c r="B81" s="230" t="s">
        <v>281</v>
      </c>
      <c r="C81" s="231" t="s">
        <v>186</v>
      </c>
      <c r="D81" s="232" t="s">
        <v>282</v>
      </c>
      <c r="E81" s="236">
        <v>360000</v>
      </c>
      <c r="F81" s="233">
        <v>360000</v>
      </c>
      <c r="G81" s="233">
        <v>0</v>
      </c>
      <c r="H81" s="233">
        <v>0</v>
      </c>
      <c r="I81" s="233">
        <v>0</v>
      </c>
      <c r="J81" s="236">
        <v>0</v>
      </c>
      <c r="K81" s="233">
        <v>0</v>
      </c>
      <c r="L81" s="233">
        <v>0</v>
      </c>
      <c r="M81" s="233">
        <v>0</v>
      </c>
      <c r="N81" s="233">
        <v>0</v>
      </c>
      <c r="O81" s="233">
        <v>0</v>
      </c>
      <c r="P81" s="236">
        <v>360000</v>
      </c>
    </row>
    <row r="82" spans="1:16" ht="27.75" customHeight="1" x14ac:dyDescent="0.2">
      <c r="A82" s="238" t="s">
        <v>283</v>
      </c>
      <c r="B82" s="237"/>
      <c r="C82" s="239"/>
      <c r="D82" s="240" t="s">
        <v>284</v>
      </c>
      <c r="E82" s="235">
        <v>8676700</v>
      </c>
      <c r="F82" s="235">
        <v>8676700</v>
      </c>
      <c r="G82" s="235">
        <v>6068200</v>
      </c>
      <c r="H82" s="235">
        <v>844600</v>
      </c>
      <c r="I82" s="235">
        <v>0</v>
      </c>
      <c r="J82" s="235">
        <v>317270</v>
      </c>
      <c r="K82" s="235">
        <v>194270</v>
      </c>
      <c r="L82" s="235">
        <v>57000</v>
      </c>
      <c r="M82" s="235">
        <v>20000</v>
      </c>
      <c r="N82" s="235">
        <v>123000</v>
      </c>
      <c r="O82" s="235">
        <v>123000</v>
      </c>
      <c r="P82" s="235">
        <v>8993970</v>
      </c>
    </row>
    <row r="83" spans="1:16" ht="30" customHeight="1" x14ac:dyDescent="0.2">
      <c r="A83" s="238" t="s">
        <v>285</v>
      </c>
      <c r="B83" s="237"/>
      <c r="C83" s="239"/>
      <c r="D83" s="240" t="s">
        <v>284</v>
      </c>
      <c r="E83" s="235">
        <v>8676700</v>
      </c>
      <c r="F83" s="235">
        <v>8676700</v>
      </c>
      <c r="G83" s="235">
        <v>6068200</v>
      </c>
      <c r="H83" s="235">
        <v>844600</v>
      </c>
      <c r="I83" s="235">
        <v>0</v>
      </c>
      <c r="J83" s="235">
        <v>317270</v>
      </c>
      <c r="K83" s="235">
        <v>194270</v>
      </c>
      <c r="L83" s="235">
        <v>57000</v>
      </c>
      <c r="M83" s="235">
        <v>20000</v>
      </c>
      <c r="N83" s="235">
        <v>123000</v>
      </c>
      <c r="O83" s="235">
        <v>123000</v>
      </c>
      <c r="P83" s="235">
        <v>8993970</v>
      </c>
    </row>
    <row r="84" spans="1:16" ht="47.25" customHeight="1" x14ac:dyDescent="0.2">
      <c r="A84" s="225" t="s">
        <v>286</v>
      </c>
      <c r="B84" s="225" t="s">
        <v>175</v>
      </c>
      <c r="C84" s="229" t="s">
        <v>107</v>
      </c>
      <c r="D84" s="227" t="s">
        <v>176</v>
      </c>
      <c r="E84" s="235">
        <v>504600</v>
      </c>
      <c r="F84" s="228">
        <v>504600</v>
      </c>
      <c r="G84" s="228">
        <v>393000</v>
      </c>
      <c r="H84" s="228">
        <v>8600</v>
      </c>
      <c r="I84" s="228">
        <v>0</v>
      </c>
      <c r="J84" s="235">
        <v>0</v>
      </c>
      <c r="K84" s="228">
        <v>0</v>
      </c>
      <c r="L84" s="228">
        <v>0</v>
      </c>
      <c r="M84" s="228">
        <v>0</v>
      </c>
      <c r="N84" s="228">
        <v>0</v>
      </c>
      <c r="O84" s="228">
        <v>0</v>
      </c>
      <c r="P84" s="235">
        <v>504600</v>
      </c>
    </row>
    <row r="85" spans="1:16" ht="24" customHeight="1" x14ac:dyDescent="0.2">
      <c r="A85" s="225" t="s">
        <v>287</v>
      </c>
      <c r="B85" s="225" t="s">
        <v>288</v>
      </c>
      <c r="C85" s="229" t="s">
        <v>187</v>
      </c>
      <c r="D85" s="227" t="s">
        <v>289</v>
      </c>
      <c r="E85" s="235">
        <v>3194100</v>
      </c>
      <c r="F85" s="228">
        <v>3194100</v>
      </c>
      <c r="G85" s="228">
        <v>2449000</v>
      </c>
      <c r="H85" s="228">
        <v>195000</v>
      </c>
      <c r="I85" s="228">
        <v>0</v>
      </c>
      <c r="J85" s="235">
        <v>140000</v>
      </c>
      <c r="K85" s="228">
        <v>140000</v>
      </c>
      <c r="L85" s="228">
        <v>57000</v>
      </c>
      <c r="M85" s="228">
        <v>20000</v>
      </c>
      <c r="N85" s="228">
        <v>0</v>
      </c>
      <c r="O85" s="228">
        <v>0</v>
      </c>
      <c r="P85" s="235">
        <v>3334100</v>
      </c>
    </row>
    <row r="86" spans="1:16" ht="21.75" customHeight="1" x14ac:dyDescent="0.2">
      <c r="A86" s="225" t="s">
        <v>290</v>
      </c>
      <c r="B86" s="225" t="s">
        <v>291</v>
      </c>
      <c r="C86" s="229" t="s">
        <v>292</v>
      </c>
      <c r="D86" s="227" t="s">
        <v>293</v>
      </c>
      <c r="E86" s="235">
        <v>1345000</v>
      </c>
      <c r="F86" s="228">
        <v>1345000</v>
      </c>
      <c r="G86" s="228">
        <v>911000</v>
      </c>
      <c r="H86" s="228">
        <v>165000</v>
      </c>
      <c r="I86" s="228">
        <v>0</v>
      </c>
      <c r="J86" s="235">
        <v>91400</v>
      </c>
      <c r="K86" s="228">
        <v>3400</v>
      </c>
      <c r="L86" s="228">
        <v>0</v>
      </c>
      <c r="M86" s="228">
        <v>0</v>
      </c>
      <c r="N86" s="228">
        <v>88000</v>
      </c>
      <c r="O86" s="228">
        <v>88000</v>
      </c>
      <c r="P86" s="235">
        <v>1436400</v>
      </c>
    </row>
    <row r="87" spans="1:16" ht="42" customHeight="1" x14ac:dyDescent="0.2">
      <c r="A87" s="225" t="s">
        <v>294</v>
      </c>
      <c r="B87" s="225" t="s">
        <v>295</v>
      </c>
      <c r="C87" s="229" t="s">
        <v>292</v>
      </c>
      <c r="D87" s="227" t="s">
        <v>296</v>
      </c>
      <c r="E87" s="235">
        <v>89000</v>
      </c>
      <c r="F87" s="228">
        <v>89000</v>
      </c>
      <c r="G87" s="228">
        <v>74800</v>
      </c>
      <c r="H87" s="228">
        <v>0</v>
      </c>
      <c r="I87" s="228">
        <v>0</v>
      </c>
      <c r="J87" s="235">
        <v>0</v>
      </c>
      <c r="K87" s="228">
        <v>0</v>
      </c>
      <c r="L87" s="228">
        <v>0</v>
      </c>
      <c r="M87" s="228">
        <v>0</v>
      </c>
      <c r="N87" s="228">
        <v>0</v>
      </c>
      <c r="O87" s="228">
        <v>0</v>
      </c>
      <c r="P87" s="235">
        <v>89000</v>
      </c>
    </row>
    <row r="88" spans="1:16" ht="37.5" customHeight="1" x14ac:dyDescent="0.2">
      <c r="A88" s="225" t="s">
        <v>297</v>
      </c>
      <c r="B88" s="225" t="s">
        <v>298</v>
      </c>
      <c r="C88" s="229" t="s">
        <v>299</v>
      </c>
      <c r="D88" s="227" t="s">
        <v>300</v>
      </c>
      <c r="E88" s="235">
        <v>3088600</v>
      </c>
      <c r="F88" s="228">
        <v>3088600</v>
      </c>
      <c r="G88" s="228">
        <v>2059000</v>
      </c>
      <c r="H88" s="228">
        <v>476000</v>
      </c>
      <c r="I88" s="228">
        <v>0</v>
      </c>
      <c r="J88" s="235">
        <v>85870</v>
      </c>
      <c r="K88" s="228">
        <v>50870</v>
      </c>
      <c r="L88" s="228">
        <v>0</v>
      </c>
      <c r="M88" s="228">
        <v>0</v>
      </c>
      <c r="N88" s="228">
        <v>35000</v>
      </c>
      <c r="O88" s="228">
        <v>35000</v>
      </c>
      <c r="P88" s="235">
        <v>3174470</v>
      </c>
    </row>
    <row r="89" spans="1:16" ht="29.25" customHeight="1" x14ac:dyDescent="0.2">
      <c r="A89" s="225" t="s">
        <v>301</v>
      </c>
      <c r="B89" s="225" t="s">
        <v>302</v>
      </c>
      <c r="C89" s="226"/>
      <c r="D89" s="227" t="s">
        <v>303</v>
      </c>
      <c r="E89" s="235">
        <v>455400</v>
      </c>
      <c r="F89" s="228">
        <v>455400</v>
      </c>
      <c r="G89" s="228">
        <v>181400</v>
      </c>
      <c r="H89" s="228">
        <v>0</v>
      </c>
      <c r="I89" s="228">
        <v>0</v>
      </c>
      <c r="J89" s="235">
        <v>0</v>
      </c>
      <c r="K89" s="228">
        <v>0</v>
      </c>
      <c r="L89" s="228">
        <v>0</v>
      </c>
      <c r="M89" s="228">
        <v>0</v>
      </c>
      <c r="N89" s="228">
        <v>0</v>
      </c>
      <c r="O89" s="228">
        <v>0</v>
      </c>
      <c r="P89" s="235">
        <v>455400</v>
      </c>
    </row>
    <row r="90" spans="1:16" ht="26.25" customHeight="1" x14ac:dyDescent="0.2">
      <c r="A90" s="230" t="s">
        <v>304</v>
      </c>
      <c r="B90" s="230" t="s">
        <v>305</v>
      </c>
      <c r="C90" s="231" t="s">
        <v>306</v>
      </c>
      <c r="D90" s="232" t="s">
        <v>307</v>
      </c>
      <c r="E90" s="236">
        <v>245400</v>
      </c>
      <c r="F90" s="233">
        <v>245400</v>
      </c>
      <c r="G90" s="233">
        <v>181400</v>
      </c>
      <c r="H90" s="233">
        <v>0</v>
      </c>
      <c r="I90" s="233">
        <v>0</v>
      </c>
      <c r="J90" s="236">
        <v>0</v>
      </c>
      <c r="K90" s="233">
        <v>0</v>
      </c>
      <c r="L90" s="233">
        <v>0</v>
      </c>
      <c r="M90" s="233">
        <v>0</v>
      </c>
      <c r="N90" s="233">
        <v>0</v>
      </c>
      <c r="O90" s="233">
        <v>0</v>
      </c>
      <c r="P90" s="236">
        <v>245400</v>
      </c>
    </row>
    <row r="91" spans="1:16" ht="23.25" customHeight="1" x14ac:dyDescent="0.2">
      <c r="A91" s="230" t="s">
        <v>308</v>
      </c>
      <c r="B91" s="230" t="s">
        <v>309</v>
      </c>
      <c r="C91" s="231" t="s">
        <v>306</v>
      </c>
      <c r="D91" s="232" t="s">
        <v>310</v>
      </c>
      <c r="E91" s="236">
        <v>210000</v>
      </c>
      <c r="F91" s="233">
        <v>210000</v>
      </c>
      <c r="G91" s="233">
        <v>0</v>
      </c>
      <c r="H91" s="233">
        <v>0</v>
      </c>
      <c r="I91" s="233">
        <v>0</v>
      </c>
      <c r="J91" s="236">
        <v>0</v>
      </c>
      <c r="K91" s="233">
        <v>0</v>
      </c>
      <c r="L91" s="233">
        <v>0</v>
      </c>
      <c r="M91" s="233">
        <v>0</v>
      </c>
      <c r="N91" s="233">
        <v>0</v>
      </c>
      <c r="O91" s="233">
        <v>0</v>
      </c>
      <c r="P91" s="236">
        <v>210000</v>
      </c>
    </row>
    <row r="92" spans="1:16" ht="21.75" customHeight="1" x14ac:dyDescent="0.2">
      <c r="A92" s="238" t="s">
        <v>311</v>
      </c>
      <c r="B92" s="237"/>
      <c r="C92" s="239"/>
      <c r="D92" s="240" t="s">
        <v>312</v>
      </c>
      <c r="E92" s="235">
        <v>20305042</v>
      </c>
      <c r="F92" s="235">
        <v>17555042</v>
      </c>
      <c r="G92" s="235">
        <v>733900</v>
      </c>
      <c r="H92" s="235">
        <v>23100</v>
      </c>
      <c r="I92" s="235">
        <v>2532000</v>
      </c>
      <c r="J92" s="235">
        <v>10000</v>
      </c>
      <c r="K92" s="235">
        <v>0</v>
      </c>
      <c r="L92" s="235">
        <v>0</v>
      </c>
      <c r="M92" s="235">
        <v>0</v>
      </c>
      <c r="N92" s="235">
        <v>10000</v>
      </c>
      <c r="O92" s="235">
        <v>10000</v>
      </c>
      <c r="P92" s="235">
        <v>20315042</v>
      </c>
    </row>
    <row r="93" spans="1:16" ht="24.75" customHeight="1" x14ac:dyDescent="0.2">
      <c r="A93" s="238" t="s">
        <v>313</v>
      </c>
      <c r="B93" s="237"/>
      <c r="C93" s="239"/>
      <c r="D93" s="240" t="s">
        <v>314</v>
      </c>
      <c r="E93" s="235">
        <v>20305042</v>
      </c>
      <c r="F93" s="235">
        <v>17555042</v>
      </c>
      <c r="G93" s="235">
        <v>733900</v>
      </c>
      <c r="H93" s="235">
        <v>23100</v>
      </c>
      <c r="I93" s="235">
        <v>2532000</v>
      </c>
      <c r="J93" s="235">
        <v>10000</v>
      </c>
      <c r="K93" s="235">
        <v>0</v>
      </c>
      <c r="L93" s="235">
        <v>0</v>
      </c>
      <c r="M93" s="235">
        <v>0</v>
      </c>
      <c r="N93" s="235">
        <v>10000</v>
      </c>
      <c r="O93" s="235">
        <v>10000</v>
      </c>
      <c r="P93" s="235">
        <v>20315042</v>
      </c>
    </row>
    <row r="94" spans="1:16" ht="38.25" customHeight="1" x14ac:dyDescent="0.2">
      <c r="A94" s="225" t="s">
        <v>315</v>
      </c>
      <c r="B94" s="225" t="s">
        <v>175</v>
      </c>
      <c r="C94" s="229" t="s">
        <v>107</v>
      </c>
      <c r="D94" s="227" t="s">
        <v>176</v>
      </c>
      <c r="E94" s="235">
        <v>948700</v>
      </c>
      <c r="F94" s="228">
        <v>948700</v>
      </c>
      <c r="G94" s="228">
        <v>733900</v>
      </c>
      <c r="H94" s="228">
        <v>23100</v>
      </c>
      <c r="I94" s="228">
        <v>0</v>
      </c>
      <c r="J94" s="235">
        <v>10000</v>
      </c>
      <c r="K94" s="228">
        <v>0</v>
      </c>
      <c r="L94" s="228">
        <v>0</v>
      </c>
      <c r="M94" s="228">
        <v>0</v>
      </c>
      <c r="N94" s="228">
        <v>10000</v>
      </c>
      <c r="O94" s="228">
        <v>10000</v>
      </c>
      <c r="P94" s="235">
        <v>958700</v>
      </c>
    </row>
    <row r="95" spans="1:16" x14ac:dyDescent="0.2">
      <c r="A95" s="225" t="s">
        <v>316</v>
      </c>
      <c r="B95" s="225" t="s">
        <v>317</v>
      </c>
      <c r="C95" s="229" t="s">
        <v>111</v>
      </c>
      <c r="D95" s="227" t="s">
        <v>318</v>
      </c>
      <c r="E95" s="235">
        <v>218000</v>
      </c>
      <c r="F95" s="228">
        <v>0</v>
      </c>
      <c r="G95" s="228">
        <v>0</v>
      </c>
      <c r="H95" s="228">
        <v>0</v>
      </c>
      <c r="I95" s="228">
        <v>0</v>
      </c>
      <c r="J95" s="235">
        <v>0</v>
      </c>
      <c r="K95" s="228">
        <v>0</v>
      </c>
      <c r="L95" s="228">
        <v>0</v>
      </c>
      <c r="M95" s="228">
        <v>0</v>
      </c>
      <c r="N95" s="228">
        <v>0</v>
      </c>
      <c r="O95" s="228">
        <v>0</v>
      </c>
      <c r="P95" s="235">
        <v>218000</v>
      </c>
    </row>
    <row r="96" spans="1:16" ht="48" customHeight="1" x14ac:dyDescent="0.2">
      <c r="A96" s="225" t="s">
        <v>319</v>
      </c>
      <c r="B96" s="225" t="s">
        <v>320</v>
      </c>
      <c r="C96" s="229" t="s">
        <v>110</v>
      </c>
      <c r="D96" s="227" t="s">
        <v>321</v>
      </c>
      <c r="E96" s="235">
        <v>15249500</v>
      </c>
      <c r="F96" s="228">
        <v>15249500</v>
      </c>
      <c r="G96" s="228">
        <v>0</v>
      </c>
      <c r="H96" s="228">
        <v>0</v>
      </c>
      <c r="I96" s="228">
        <v>0</v>
      </c>
      <c r="J96" s="235">
        <v>0</v>
      </c>
      <c r="K96" s="228">
        <v>0</v>
      </c>
      <c r="L96" s="228">
        <v>0</v>
      </c>
      <c r="M96" s="228">
        <v>0</v>
      </c>
      <c r="N96" s="228">
        <v>0</v>
      </c>
      <c r="O96" s="228">
        <v>0</v>
      </c>
      <c r="P96" s="235">
        <v>15249500</v>
      </c>
    </row>
    <row r="97" spans="1:16" ht="29.25" customHeight="1" x14ac:dyDescent="0.2">
      <c r="A97" s="225" t="s">
        <v>322</v>
      </c>
      <c r="B97" s="225" t="s">
        <v>323</v>
      </c>
      <c r="C97" s="229" t="s">
        <v>110</v>
      </c>
      <c r="D97" s="227" t="s">
        <v>69</v>
      </c>
      <c r="E97" s="235">
        <v>3888842</v>
      </c>
      <c r="F97" s="228">
        <v>1356842</v>
      </c>
      <c r="G97" s="228">
        <v>0</v>
      </c>
      <c r="H97" s="228">
        <v>0</v>
      </c>
      <c r="I97" s="228">
        <v>2532000</v>
      </c>
      <c r="J97" s="235">
        <v>0</v>
      </c>
      <c r="K97" s="228">
        <v>0</v>
      </c>
      <c r="L97" s="228">
        <v>0</v>
      </c>
      <c r="M97" s="228">
        <v>0</v>
      </c>
      <c r="N97" s="228">
        <v>0</v>
      </c>
      <c r="O97" s="228">
        <v>0</v>
      </c>
      <c r="P97" s="235">
        <v>3888842</v>
      </c>
    </row>
    <row r="98" spans="1:16" ht="38.25" customHeight="1" x14ac:dyDescent="0.2">
      <c r="A98" s="225" t="s">
        <v>442</v>
      </c>
      <c r="B98" s="225" t="s">
        <v>443</v>
      </c>
      <c r="C98" s="229" t="s">
        <v>110</v>
      </c>
      <c r="D98" s="227" t="s">
        <v>444</v>
      </c>
      <c r="E98" s="235">
        <v>0</v>
      </c>
      <c r="F98" s="228">
        <v>0</v>
      </c>
      <c r="G98" s="228">
        <v>0</v>
      </c>
      <c r="H98" s="228">
        <v>0</v>
      </c>
      <c r="I98" s="228">
        <v>0</v>
      </c>
      <c r="J98" s="235">
        <v>0</v>
      </c>
      <c r="K98" s="228">
        <v>0</v>
      </c>
      <c r="L98" s="228">
        <v>0</v>
      </c>
      <c r="M98" s="228">
        <v>0</v>
      </c>
      <c r="N98" s="228">
        <v>0</v>
      </c>
      <c r="O98" s="228">
        <v>0</v>
      </c>
      <c r="P98" s="235">
        <v>0</v>
      </c>
    </row>
    <row r="99" spans="1:16" ht="18" customHeight="1" x14ac:dyDescent="0.2">
      <c r="A99" s="237"/>
      <c r="B99" s="238" t="s">
        <v>324</v>
      </c>
      <c r="C99" s="239"/>
      <c r="D99" s="240" t="s">
        <v>4</v>
      </c>
      <c r="E99" s="235">
        <v>115990551</v>
      </c>
      <c r="F99" s="235">
        <v>110240551</v>
      </c>
      <c r="G99" s="235">
        <v>64408894</v>
      </c>
      <c r="H99" s="235">
        <v>6970994</v>
      </c>
      <c r="I99" s="235">
        <v>5532000</v>
      </c>
      <c r="J99" s="235">
        <v>19228982</v>
      </c>
      <c r="K99" s="235">
        <v>1931315</v>
      </c>
      <c r="L99" s="235">
        <v>159000</v>
      </c>
      <c r="M99" s="235">
        <v>20000</v>
      </c>
      <c r="N99" s="235">
        <v>17297667</v>
      </c>
      <c r="O99" s="235">
        <v>17297667</v>
      </c>
      <c r="P99" s="235">
        <v>135219533</v>
      </c>
    </row>
    <row r="100" spans="1:16" ht="15" x14ac:dyDescent="0.25">
      <c r="D100" s="199"/>
      <c r="E100" s="199"/>
      <c r="F100" s="199"/>
      <c r="G100" s="199"/>
      <c r="H100" s="199"/>
    </row>
    <row r="101" spans="1:16" ht="15" x14ac:dyDescent="0.25">
      <c r="D101" s="199" t="s">
        <v>72</v>
      </c>
      <c r="E101" s="199"/>
      <c r="F101" s="199"/>
      <c r="G101" s="199"/>
      <c r="H101" s="199" t="s">
        <v>393</v>
      </c>
    </row>
    <row r="103" spans="1:16" ht="15" x14ac:dyDescent="0.25">
      <c r="D103" s="199"/>
      <c r="E103" s="199"/>
      <c r="F103" s="199"/>
      <c r="G103" s="199"/>
      <c r="H103" s="199"/>
    </row>
    <row r="104" spans="1:16" ht="15" x14ac:dyDescent="0.25">
      <c r="D104" s="199"/>
      <c r="E104" s="199"/>
      <c r="F104" s="199"/>
      <c r="G104" s="199"/>
      <c r="H104" s="199"/>
    </row>
  </sheetData>
  <mergeCells count="23">
    <mergeCell ref="L9:M9"/>
    <mergeCell ref="N9:N11"/>
    <mergeCell ref="G10:G11"/>
    <mergeCell ref="H10:H11"/>
    <mergeCell ref="L10:L11"/>
    <mergeCell ref="M10:M11"/>
    <mergeCell ref="K9:K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O10:O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="75" zoomScaleNormal="75" zoomScaleSheetLayoutView="90" workbookViewId="0">
      <selection activeCell="E2" sqref="E2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5"/>
      <c r="B1" s="55"/>
      <c r="C1" s="55"/>
      <c r="D1" s="55"/>
      <c r="E1" s="55"/>
      <c r="F1" s="55"/>
      <c r="G1" s="259" t="s">
        <v>347</v>
      </c>
      <c r="H1" s="260"/>
      <c r="I1" s="260"/>
    </row>
    <row r="2" spans="1:9" ht="75" customHeight="1" x14ac:dyDescent="0.2">
      <c r="D2" s="54"/>
      <c r="G2" s="257" t="s">
        <v>436</v>
      </c>
      <c r="H2" s="258"/>
      <c r="I2" s="258"/>
    </row>
    <row r="3" spans="1:9" ht="27.75" customHeight="1" x14ac:dyDescent="0.2">
      <c r="A3" s="255" t="s">
        <v>394</v>
      </c>
      <c r="B3" s="256"/>
      <c r="C3" s="256"/>
      <c r="D3" s="256"/>
      <c r="E3" s="256"/>
      <c r="F3" s="256"/>
      <c r="G3" s="256"/>
      <c r="H3" s="256"/>
      <c r="I3" s="256"/>
    </row>
    <row r="4" spans="1:9" ht="18.75" x14ac:dyDescent="0.3">
      <c r="A4" s="53"/>
      <c r="B4" s="52"/>
      <c r="C4" s="52"/>
      <c r="D4" s="52"/>
      <c r="E4" s="50"/>
      <c r="F4" s="50"/>
      <c r="G4" s="51"/>
      <c r="H4" s="50"/>
      <c r="I4" s="156" t="s">
        <v>346</v>
      </c>
    </row>
    <row r="5" spans="1:9" s="43" customFormat="1" ht="129" customHeight="1" x14ac:dyDescent="0.3">
      <c r="A5" s="49" t="s">
        <v>345</v>
      </c>
      <c r="B5" s="49" t="s">
        <v>344</v>
      </c>
      <c r="C5" s="49" t="s">
        <v>343</v>
      </c>
      <c r="D5" s="49" t="s">
        <v>342</v>
      </c>
      <c r="E5" s="48" t="s">
        <v>341</v>
      </c>
      <c r="F5" s="48" t="s">
        <v>340</v>
      </c>
      <c r="G5" s="48" t="s">
        <v>339</v>
      </c>
      <c r="H5" s="48" t="s">
        <v>338</v>
      </c>
      <c r="I5" s="48" t="s">
        <v>337</v>
      </c>
    </row>
    <row r="6" spans="1:9" s="47" customFormat="1" ht="20.25" customHeight="1" x14ac:dyDescent="0.25">
      <c r="A6" s="123" t="s">
        <v>336</v>
      </c>
      <c r="B6" s="123" t="s">
        <v>335</v>
      </c>
      <c r="C6" s="123" t="s">
        <v>334</v>
      </c>
      <c r="D6" s="124">
        <v>4</v>
      </c>
      <c r="E6" s="125">
        <v>5</v>
      </c>
      <c r="F6" s="125">
        <v>6</v>
      </c>
      <c r="G6" s="125">
        <v>7</v>
      </c>
      <c r="H6" s="125">
        <v>8</v>
      </c>
      <c r="I6" s="125">
        <v>9</v>
      </c>
    </row>
    <row r="7" spans="1:9" s="43" customFormat="1" ht="51" customHeight="1" x14ac:dyDescent="0.3">
      <c r="A7" s="138" t="s">
        <v>103</v>
      </c>
      <c r="B7" s="143"/>
      <c r="C7" s="143"/>
      <c r="D7" s="182" t="s">
        <v>395</v>
      </c>
      <c r="E7" s="116"/>
      <c r="F7" s="151">
        <f>SUM(F10:F26)</f>
        <v>674000</v>
      </c>
      <c r="G7" s="151"/>
      <c r="H7" s="151"/>
      <c r="I7" s="151">
        <f>SUM(I10:I30)</f>
        <v>7628161</v>
      </c>
    </row>
    <row r="8" spans="1:9" s="43" customFormat="1" ht="66" hidden="1" customHeight="1" x14ac:dyDescent="0.3">
      <c r="A8" s="21"/>
      <c r="B8" s="21"/>
      <c r="C8" s="21"/>
      <c r="D8" s="46" t="s">
        <v>108</v>
      </c>
      <c r="E8" s="19"/>
      <c r="F8" s="19"/>
      <c r="G8" s="19"/>
      <c r="H8" s="19"/>
      <c r="I8" s="45" t="s">
        <v>108</v>
      </c>
    </row>
    <row r="9" spans="1:9" s="43" customFormat="1" ht="66" hidden="1" customHeight="1" x14ac:dyDescent="0.3">
      <c r="A9" s="21"/>
      <c r="B9" s="21"/>
      <c r="C9" s="21"/>
      <c r="D9" s="44"/>
      <c r="E9" s="19"/>
      <c r="F9" s="19"/>
      <c r="G9" s="19"/>
      <c r="H9" s="19"/>
      <c r="I9" s="18"/>
    </row>
    <row r="10" spans="1:9" s="24" customFormat="1" ht="84" customHeight="1" x14ac:dyDescent="0.25">
      <c r="A10" s="127" t="s">
        <v>105</v>
      </c>
      <c r="B10" s="155" t="s">
        <v>106</v>
      </c>
      <c r="C10" s="127" t="s">
        <v>107</v>
      </c>
      <c r="D10" s="42" t="s">
        <v>108</v>
      </c>
      <c r="E10" s="119" t="s">
        <v>327</v>
      </c>
      <c r="F10" s="15"/>
      <c r="G10" s="15"/>
      <c r="H10" s="15"/>
      <c r="I10" s="120">
        <v>415000</v>
      </c>
    </row>
    <row r="11" spans="1:9" s="24" customFormat="1" ht="42" customHeight="1" x14ac:dyDescent="0.25">
      <c r="A11" s="129" t="s">
        <v>109</v>
      </c>
      <c r="B11" s="129" t="s">
        <v>110</v>
      </c>
      <c r="C11" s="130" t="s">
        <v>111</v>
      </c>
      <c r="D11" s="25" t="s">
        <v>112</v>
      </c>
      <c r="E11" s="119" t="s">
        <v>327</v>
      </c>
      <c r="F11" s="15"/>
      <c r="G11" s="15"/>
      <c r="H11" s="15"/>
      <c r="I11" s="120">
        <v>555000</v>
      </c>
    </row>
    <row r="12" spans="1:9" s="24" customFormat="1" ht="94.5" customHeight="1" x14ac:dyDescent="0.25">
      <c r="A12" s="27" t="s">
        <v>135</v>
      </c>
      <c r="B12" s="27" t="s">
        <v>136</v>
      </c>
      <c r="C12" s="26" t="s">
        <v>137</v>
      </c>
      <c r="D12" s="25" t="s">
        <v>138</v>
      </c>
      <c r="E12" s="40" t="s">
        <v>396</v>
      </c>
      <c r="F12" s="119">
        <v>500000</v>
      </c>
      <c r="G12" s="119"/>
      <c r="H12" s="119"/>
      <c r="I12" s="120">
        <v>500000</v>
      </c>
    </row>
    <row r="13" spans="1:9" s="24" customFormat="1" ht="50.25" customHeight="1" x14ac:dyDescent="0.25">
      <c r="A13" s="205" t="s">
        <v>135</v>
      </c>
      <c r="B13" s="27">
        <v>7310</v>
      </c>
      <c r="C13" s="26">
        <v>443</v>
      </c>
      <c r="D13" s="25" t="s">
        <v>138</v>
      </c>
      <c r="E13" s="35" t="s">
        <v>412</v>
      </c>
      <c r="F13" s="119">
        <v>174000</v>
      </c>
      <c r="G13" s="119"/>
      <c r="H13" s="119"/>
      <c r="I13" s="120">
        <v>174000</v>
      </c>
    </row>
    <row r="14" spans="1:9" s="24" customFormat="1" ht="40.5" customHeight="1" x14ac:dyDescent="0.25">
      <c r="A14" s="41" t="s">
        <v>156</v>
      </c>
      <c r="B14" s="41" t="s">
        <v>157</v>
      </c>
      <c r="C14" s="41" t="s">
        <v>158</v>
      </c>
      <c r="D14" s="126" t="s">
        <v>159</v>
      </c>
      <c r="E14" s="119" t="s">
        <v>327</v>
      </c>
      <c r="F14" s="15"/>
      <c r="G14" s="15"/>
      <c r="H14" s="15"/>
      <c r="I14" s="120">
        <v>15000</v>
      </c>
    </row>
    <row r="15" spans="1:9" s="24" customFormat="1" ht="67.5" hidden="1" customHeight="1" x14ac:dyDescent="0.25">
      <c r="A15" s="36"/>
      <c r="B15" s="36"/>
      <c r="C15" s="36"/>
      <c r="D15" s="29"/>
      <c r="E15" s="119" t="s">
        <v>327</v>
      </c>
      <c r="F15" s="15"/>
      <c r="G15" s="15"/>
      <c r="H15" s="15"/>
      <c r="I15" s="135"/>
    </row>
    <row r="16" spans="1:9" s="24" customFormat="1" ht="67.5" hidden="1" customHeight="1" x14ac:dyDescent="0.25">
      <c r="A16" s="36"/>
      <c r="B16" s="36"/>
      <c r="C16" s="36"/>
      <c r="D16" s="29"/>
      <c r="E16" s="119" t="s">
        <v>327</v>
      </c>
      <c r="F16" s="15"/>
      <c r="G16" s="15"/>
      <c r="H16" s="15"/>
      <c r="I16" s="135"/>
    </row>
    <row r="17" spans="1:9" s="24" customFormat="1" ht="67.5" hidden="1" customHeight="1" x14ac:dyDescent="0.25">
      <c r="A17" s="36"/>
      <c r="B17" s="36"/>
      <c r="C17" s="36"/>
      <c r="D17" s="29"/>
      <c r="E17" s="119" t="s">
        <v>327</v>
      </c>
      <c r="F17" s="15"/>
      <c r="G17" s="15"/>
      <c r="H17" s="15"/>
      <c r="I17" s="135"/>
    </row>
    <row r="18" spans="1:9" s="24" customFormat="1" ht="67.5" hidden="1" customHeight="1" x14ac:dyDescent="0.25">
      <c r="A18" s="36"/>
      <c r="B18" s="36"/>
      <c r="C18" s="36"/>
      <c r="D18" s="29"/>
      <c r="E18" s="119" t="s">
        <v>327</v>
      </c>
      <c r="F18" s="15"/>
      <c r="G18" s="15"/>
      <c r="H18" s="15"/>
      <c r="I18" s="135"/>
    </row>
    <row r="19" spans="1:9" s="24" customFormat="1" ht="67.5" hidden="1" customHeight="1" x14ac:dyDescent="0.25">
      <c r="A19" s="36"/>
      <c r="B19" s="36"/>
      <c r="C19" s="36"/>
      <c r="D19" s="29"/>
      <c r="E19" s="119" t="s">
        <v>327</v>
      </c>
      <c r="F19" s="15"/>
      <c r="G19" s="15"/>
      <c r="H19" s="15"/>
      <c r="I19" s="135"/>
    </row>
    <row r="20" spans="1:9" s="24" customFormat="1" ht="67.5" hidden="1" customHeight="1" x14ac:dyDescent="0.25">
      <c r="A20" s="36"/>
      <c r="B20" s="36"/>
      <c r="C20" s="36"/>
      <c r="D20" s="29"/>
      <c r="E20" s="119" t="s">
        <v>327</v>
      </c>
      <c r="F20" s="15"/>
      <c r="G20" s="15"/>
      <c r="H20" s="15"/>
      <c r="I20" s="135"/>
    </row>
    <row r="21" spans="1:9" s="24" customFormat="1" ht="67.5" hidden="1" customHeight="1" x14ac:dyDescent="0.25">
      <c r="A21" s="36"/>
      <c r="B21" s="36"/>
      <c r="C21" s="36"/>
      <c r="D21" s="29"/>
      <c r="E21" s="119" t="s">
        <v>327</v>
      </c>
      <c r="F21" s="15"/>
      <c r="G21" s="15"/>
      <c r="H21" s="15"/>
      <c r="I21" s="135"/>
    </row>
    <row r="22" spans="1:9" s="24" customFormat="1" ht="67.5" hidden="1" customHeight="1" x14ac:dyDescent="0.25">
      <c r="A22" s="36"/>
      <c r="B22" s="36"/>
      <c r="C22" s="36"/>
      <c r="D22" s="29"/>
      <c r="E22" s="119" t="s">
        <v>327</v>
      </c>
      <c r="F22" s="15"/>
      <c r="G22" s="15"/>
      <c r="H22" s="15"/>
      <c r="I22" s="135"/>
    </row>
    <row r="23" spans="1:9" s="24" customFormat="1" ht="46.5" customHeight="1" x14ac:dyDescent="0.25">
      <c r="A23" s="41" t="s">
        <v>420</v>
      </c>
      <c r="B23" s="41" t="s">
        <v>421</v>
      </c>
      <c r="C23" s="41" t="s">
        <v>129</v>
      </c>
      <c r="D23" s="213" t="s">
        <v>422</v>
      </c>
      <c r="E23" s="119" t="s">
        <v>327</v>
      </c>
      <c r="F23" s="118"/>
      <c r="G23" s="118"/>
      <c r="H23" s="118"/>
      <c r="I23" s="120">
        <v>200000</v>
      </c>
    </row>
    <row r="24" spans="1:9" s="39" customFormat="1" ht="63.75" customHeight="1" x14ac:dyDescent="0.25">
      <c r="A24" s="27" t="s">
        <v>142</v>
      </c>
      <c r="B24" s="27" t="s">
        <v>143</v>
      </c>
      <c r="C24" s="26" t="s">
        <v>144</v>
      </c>
      <c r="D24" s="25" t="s">
        <v>145</v>
      </c>
      <c r="E24" s="126" t="s">
        <v>439</v>
      </c>
      <c r="F24" s="118"/>
      <c r="G24" s="118"/>
      <c r="H24" s="118"/>
      <c r="I24" s="120">
        <v>61800</v>
      </c>
    </row>
    <row r="25" spans="1:9" s="24" customFormat="1" ht="50.25" customHeight="1" x14ac:dyDescent="0.25">
      <c r="A25" s="38" t="s">
        <v>149</v>
      </c>
      <c r="B25" s="37" t="s">
        <v>150</v>
      </c>
      <c r="C25" s="37" t="s">
        <v>151</v>
      </c>
      <c r="D25" s="35" t="s">
        <v>333</v>
      </c>
      <c r="E25" s="35" t="s">
        <v>332</v>
      </c>
      <c r="F25" s="118"/>
      <c r="G25" s="118"/>
      <c r="H25" s="118"/>
      <c r="I25" s="120">
        <v>65000</v>
      </c>
    </row>
    <row r="26" spans="1:9" s="24" customFormat="1" ht="48.75" customHeight="1" x14ac:dyDescent="0.25">
      <c r="A26" s="38" t="s">
        <v>149</v>
      </c>
      <c r="B26" s="37" t="s">
        <v>150</v>
      </c>
      <c r="C26" s="37" t="s">
        <v>151</v>
      </c>
      <c r="D26" s="35" t="s">
        <v>333</v>
      </c>
      <c r="E26" s="35" t="s">
        <v>437</v>
      </c>
      <c r="F26" s="118"/>
      <c r="G26" s="118"/>
      <c r="H26" s="118"/>
      <c r="I26" s="120">
        <v>681000</v>
      </c>
    </row>
    <row r="27" spans="1:9" s="24" customFormat="1" ht="48.75" customHeight="1" x14ac:dyDescent="0.25">
      <c r="A27" s="38" t="s">
        <v>406</v>
      </c>
      <c r="B27" s="37" t="s">
        <v>229</v>
      </c>
      <c r="C27" s="37" t="s">
        <v>144</v>
      </c>
      <c r="D27" s="35" t="s">
        <v>230</v>
      </c>
      <c r="E27" s="35" t="s">
        <v>438</v>
      </c>
      <c r="F27" s="118"/>
      <c r="G27" s="118"/>
      <c r="H27" s="118"/>
      <c r="I27" s="120">
        <v>2552677</v>
      </c>
    </row>
    <row r="28" spans="1:9" ht="101.25" customHeight="1" x14ac:dyDescent="0.2">
      <c r="A28" s="41" t="s">
        <v>406</v>
      </c>
      <c r="B28" s="206">
        <v>7362</v>
      </c>
      <c r="C28" s="41" t="s">
        <v>144</v>
      </c>
      <c r="D28" s="207" t="s">
        <v>230</v>
      </c>
      <c r="E28" s="35" t="s">
        <v>413</v>
      </c>
      <c r="F28" s="118"/>
      <c r="G28" s="118"/>
      <c r="H28" s="118"/>
      <c r="I28" s="120">
        <v>373075</v>
      </c>
    </row>
    <row r="29" spans="1:9" ht="94.5" x14ac:dyDescent="0.2">
      <c r="A29" s="41" t="s">
        <v>406</v>
      </c>
      <c r="B29" s="206">
        <v>7362</v>
      </c>
      <c r="C29" s="41" t="s">
        <v>144</v>
      </c>
      <c r="D29" s="207" t="s">
        <v>230</v>
      </c>
      <c r="E29" s="40" t="s">
        <v>414</v>
      </c>
      <c r="F29" s="118"/>
      <c r="G29" s="118"/>
      <c r="H29" s="118"/>
      <c r="I29" s="148">
        <v>1475609</v>
      </c>
    </row>
    <row r="30" spans="1:9" ht="47.25" x14ac:dyDescent="0.2">
      <c r="A30" s="41" t="s">
        <v>406</v>
      </c>
      <c r="B30" s="206">
        <v>7362</v>
      </c>
      <c r="C30" s="41" t="s">
        <v>144</v>
      </c>
      <c r="D30" s="207" t="s">
        <v>230</v>
      </c>
      <c r="E30" s="40" t="s">
        <v>415</v>
      </c>
      <c r="F30" s="118"/>
      <c r="G30" s="118"/>
      <c r="H30" s="118"/>
      <c r="I30" s="121">
        <v>560000</v>
      </c>
    </row>
    <row r="31" spans="1:9" ht="15.75" hidden="1" x14ac:dyDescent="0.2">
      <c r="A31" s="41"/>
      <c r="B31" s="206"/>
      <c r="C31" s="41"/>
      <c r="D31" s="35"/>
      <c r="E31" s="118"/>
      <c r="F31" s="118"/>
      <c r="G31" s="118"/>
      <c r="H31" s="118"/>
      <c r="I31" s="121"/>
    </row>
    <row r="32" spans="1:9" ht="15.75" hidden="1" x14ac:dyDescent="0.2">
      <c r="A32" s="41"/>
      <c r="B32" s="206"/>
      <c r="C32" s="41"/>
      <c r="D32" s="35"/>
      <c r="E32" s="118"/>
      <c r="F32" s="118"/>
      <c r="G32" s="118"/>
      <c r="H32" s="118"/>
      <c r="I32" s="121"/>
    </row>
    <row r="33" spans="1:9" ht="15.75" hidden="1" x14ac:dyDescent="0.2">
      <c r="A33" s="41"/>
      <c r="B33" s="206"/>
      <c r="C33" s="41"/>
      <c r="D33" s="35"/>
      <c r="E33" s="118"/>
      <c r="F33" s="118"/>
      <c r="G33" s="118"/>
      <c r="H33" s="118"/>
      <c r="I33" s="121"/>
    </row>
    <row r="34" spans="1:9" ht="15.75" hidden="1" x14ac:dyDescent="0.2">
      <c r="A34" s="41"/>
      <c r="B34" s="206"/>
      <c r="C34" s="41"/>
      <c r="D34" s="35"/>
      <c r="E34" s="118"/>
      <c r="F34" s="118"/>
      <c r="G34" s="118"/>
      <c r="H34" s="118"/>
      <c r="I34" s="121"/>
    </row>
    <row r="35" spans="1:9" s="23" customFormat="1" ht="39" customHeight="1" x14ac:dyDescent="0.2">
      <c r="A35" s="138" t="s">
        <v>170</v>
      </c>
      <c r="B35" s="139"/>
      <c r="C35" s="138"/>
      <c r="D35" s="183" t="s">
        <v>171</v>
      </c>
      <c r="E35" s="122"/>
      <c r="F35" s="136">
        <f>F36+F37+F38+F39+F40+F41+F42+F43+F44</f>
        <v>4380682</v>
      </c>
      <c r="G35" s="136"/>
      <c r="H35" s="136"/>
      <c r="I35" s="136">
        <f>I36+I37+I38+I39+I40+I41+I42+I43+I44</f>
        <v>9486806</v>
      </c>
    </row>
    <row r="36" spans="1:9" ht="36.75" customHeight="1" x14ac:dyDescent="0.2">
      <c r="A36" s="127" t="s">
        <v>177</v>
      </c>
      <c r="B36" s="128" t="s">
        <v>178</v>
      </c>
      <c r="C36" s="128" t="s">
        <v>179</v>
      </c>
      <c r="D36" s="25" t="s">
        <v>180</v>
      </c>
      <c r="E36" s="119" t="s">
        <v>327</v>
      </c>
      <c r="F36" s="15"/>
      <c r="G36" s="15"/>
      <c r="H36" s="15"/>
      <c r="I36" s="120">
        <v>44000</v>
      </c>
    </row>
    <row r="37" spans="1:9" ht="63" customHeight="1" x14ac:dyDescent="0.2">
      <c r="A37" s="127" t="s">
        <v>177</v>
      </c>
      <c r="B37" s="128" t="s">
        <v>178</v>
      </c>
      <c r="C37" s="128" t="s">
        <v>179</v>
      </c>
      <c r="D37" s="35" t="s">
        <v>180</v>
      </c>
      <c r="E37" s="126" t="s">
        <v>397</v>
      </c>
      <c r="F37" s="15"/>
      <c r="G37" s="15"/>
      <c r="H37" s="15"/>
      <c r="I37" s="120">
        <v>1500000</v>
      </c>
    </row>
    <row r="38" spans="1:9" ht="80.25" customHeight="1" x14ac:dyDescent="0.2">
      <c r="A38" s="129" t="s">
        <v>181</v>
      </c>
      <c r="B38" s="129" t="s">
        <v>182</v>
      </c>
      <c r="C38" s="130" t="s">
        <v>183</v>
      </c>
      <c r="D38" s="34" t="s">
        <v>184</v>
      </c>
      <c r="E38" s="119" t="s">
        <v>327</v>
      </c>
      <c r="F38" s="15"/>
      <c r="G38" s="15"/>
      <c r="H38" s="15"/>
      <c r="I38" s="120">
        <v>3536624</v>
      </c>
    </row>
    <row r="39" spans="1:9" ht="50.25" customHeight="1" x14ac:dyDescent="0.2">
      <c r="A39" s="131" t="s">
        <v>189</v>
      </c>
      <c r="B39" s="129">
        <v>1150</v>
      </c>
      <c r="C39" s="131" t="s">
        <v>191</v>
      </c>
      <c r="D39" s="34" t="s">
        <v>192</v>
      </c>
      <c r="E39" s="132" t="s">
        <v>327</v>
      </c>
      <c r="F39" s="15"/>
      <c r="G39" s="15"/>
      <c r="H39" s="15"/>
      <c r="I39" s="120">
        <v>17000</v>
      </c>
    </row>
    <row r="40" spans="1:9" ht="47.25" customHeight="1" x14ac:dyDescent="0.2">
      <c r="A40" s="131" t="s">
        <v>174</v>
      </c>
      <c r="B40" s="129">
        <v>160</v>
      </c>
      <c r="C40" s="131" t="s">
        <v>107</v>
      </c>
      <c r="D40" s="34" t="s">
        <v>331</v>
      </c>
      <c r="E40" s="132" t="s">
        <v>327</v>
      </c>
      <c r="F40" s="15"/>
      <c r="G40" s="15"/>
      <c r="H40" s="15"/>
      <c r="I40" s="120">
        <v>8500</v>
      </c>
    </row>
    <row r="41" spans="1:9" ht="41.25" customHeight="1" x14ac:dyDescent="0.2">
      <c r="A41" s="131" t="s">
        <v>221</v>
      </c>
      <c r="B41" s="129">
        <v>7325</v>
      </c>
      <c r="C41" s="131" t="s">
        <v>137</v>
      </c>
      <c r="D41" s="34" t="s">
        <v>223</v>
      </c>
      <c r="E41" s="132" t="s">
        <v>330</v>
      </c>
      <c r="F41" s="119">
        <v>828600</v>
      </c>
      <c r="G41" s="15"/>
      <c r="H41" s="15"/>
      <c r="I41" s="120">
        <v>828600</v>
      </c>
    </row>
    <row r="42" spans="1:9" s="32" customFormat="1" ht="57" customHeight="1" x14ac:dyDescent="0.25">
      <c r="A42" s="31" t="s">
        <v>225</v>
      </c>
      <c r="B42" s="31" t="s">
        <v>226</v>
      </c>
      <c r="C42" s="30" t="s">
        <v>144</v>
      </c>
      <c r="D42" s="25" t="s">
        <v>227</v>
      </c>
      <c r="E42" s="137" t="s">
        <v>329</v>
      </c>
      <c r="F42" s="134">
        <v>1785000</v>
      </c>
      <c r="G42" s="33"/>
      <c r="H42" s="33"/>
      <c r="I42" s="133">
        <v>1785000</v>
      </c>
    </row>
    <row r="43" spans="1:9" ht="113.25" customHeight="1" x14ac:dyDescent="0.2">
      <c r="A43" s="208" t="s">
        <v>432</v>
      </c>
      <c r="B43" s="209">
        <v>7321</v>
      </c>
      <c r="C43" s="208" t="s">
        <v>137</v>
      </c>
      <c r="D43" s="214" t="s">
        <v>434</v>
      </c>
      <c r="E43" s="126" t="s">
        <v>416</v>
      </c>
      <c r="F43" s="134">
        <v>1740242</v>
      </c>
      <c r="G43" s="210"/>
      <c r="H43" s="210"/>
      <c r="I43" s="133">
        <v>1740242</v>
      </c>
    </row>
    <row r="44" spans="1:9" ht="60" customHeight="1" x14ac:dyDescent="0.2">
      <c r="A44" s="31" t="s">
        <v>228</v>
      </c>
      <c r="B44" s="31" t="s">
        <v>229</v>
      </c>
      <c r="C44" s="30" t="s">
        <v>144</v>
      </c>
      <c r="D44" s="25" t="s">
        <v>230</v>
      </c>
      <c r="E44" s="126" t="s">
        <v>328</v>
      </c>
      <c r="F44" s="119">
        <v>26840</v>
      </c>
      <c r="G44" s="15"/>
      <c r="H44" s="15"/>
      <c r="I44" s="120">
        <v>26840</v>
      </c>
    </row>
    <row r="45" spans="1:9" s="28" customFormat="1" ht="42" customHeight="1" x14ac:dyDescent="0.35">
      <c r="A45" s="138" t="s">
        <v>231</v>
      </c>
      <c r="B45" s="139"/>
      <c r="C45" s="138"/>
      <c r="D45" s="181" t="s">
        <v>232</v>
      </c>
      <c r="E45" s="141"/>
      <c r="F45" s="151">
        <f>SUM(F46:F47)</f>
        <v>0</v>
      </c>
      <c r="G45" s="136"/>
      <c r="H45" s="136"/>
      <c r="I45" s="136">
        <f>SUM(I46:I47)</f>
        <v>49700</v>
      </c>
    </row>
    <row r="46" spans="1:9" s="24" customFormat="1" ht="71.25" customHeight="1" x14ac:dyDescent="0.25">
      <c r="A46" s="27" t="s">
        <v>251</v>
      </c>
      <c r="B46" s="27" t="s">
        <v>252</v>
      </c>
      <c r="C46" s="26" t="s">
        <v>182</v>
      </c>
      <c r="D46" s="25" t="s">
        <v>253</v>
      </c>
      <c r="E46" s="119" t="s">
        <v>327</v>
      </c>
      <c r="F46" s="15"/>
      <c r="G46" s="15"/>
      <c r="H46" s="15"/>
      <c r="I46" s="120">
        <v>33200</v>
      </c>
    </row>
    <row r="47" spans="1:9" s="24" customFormat="1" ht="43.5" customHeight="1" x14ac:dyDescent="0.25">
      <c r="A47" s="27" t="s">
        <v>257</v>
      </c>
      <c r="B47" s="27" t="s">
        <v>258</v>
      </c>
      <c r="C47" s="26" t="s">
        <v>204</v>
      </c>
      <c r="D47" s="25" t="s">
        <v>259</v>
      </c>
      <c r="E47" s="119" t="s">
        <v>327</v>
      </c>
      <c r="F47" s="15"/>
      <c r="G47" s="15"/>
      <c r="H47" s="15"/>
      <c r="I47" s="120">
        <v>16500</v>
      </c>
    </row>
    <row r="48" spans="1:9" s="23" customFormat="1" ht="43.5" customHeight="1" x14ac:dyDescent="0.2">
      <c r="A48" s="139">
        <v>1000000</v>
      </c>
      <c r="B48" s="142"/>
      <c r="C48" s="143"/>
      <c r="D48" s="180" t="s">
        <v>284</v>
      </c>
      <c r="E48" s="144" t="s">
        <v>327</v>
      </c>
      <c r="F48" s="151">
        <f>F50</f>
        <v>0</v>
      </c>
      <c r="G48" s="149"/>
      <c r="H48" s="149"/>
      <c r="I48" s="149">
        <f>I50+I51</f>
        <v>123000</v>
      </c>
    </row>
    <row r="49" spans="1:16" ht="56.25" hidden="1" customHeight="1" x14ac:dyDescent="0.2">
      <c r="A49" s="22"/>
      <c r="B49" s="22"/>
      <c r="C49" s="21"/>
      <c r="D49" s="20"/>
      <c r="E49" s="146"/>
      <c r="F49" s="150"/>
      <c r="G49" s="150"/>
      <c r="H49" s="150"/>
      <c r="I49" s="149"/>
    </row>
    <row r="50" spans="1:16" ht="33.75" customHeight="1" x14ac:dyDescent="0.2">
      <c r="A50" s="127" t="s">
        <v>290</v>
      </c>
      <c r="B50" s="155" t="s">
        <v>291</v>
      </c>
      <c r="C50" s="127" t="s">
        <v>292</v>
      </c>
      <c r="D50" s="35" t="s">
        <v>293</v>
      </c>
      <c r="E50" s="147" t="s">
        <v>327</v>
      </c>
      <c r="F50" s="150"/>
      <c r="G50" s="150"/>
      <c r="H50" s="150"/>
      <c r="I50" s="148">
        <v>88000</v>
      </c>
    </row>
    <row r="51" spans="1:16" ht="53.25" customHeight="1" x14ac:dyDescent="0.2">
      <c r="A51" s="38" t="s">
        <v>297</v>
      </c>
      <c r="B51" s="37" t="s">
        <v>298</v>
      </c>
      <c r="C51" s="38" t="s">
        <v>299</v>
      </c>
      <c r="D51" s="35" t="s">
        <v>300</v>
      </c>
      <c r="E51" s="147" t="s">
        <v>327</v>
      </c>
      <c r="F51" s="150"/>
      <c r="G51" s="150"/>
      <c r="H51" s="150"/>
      <c r="I51" s="148">
        <v>35000</v>
      </c>
    </row>
    <row r="52" spans="1:16" ht="44.25" customHeight="1" x14ac:dyDescent="0.2">
      <c r="A52" s="152" t="s">
        <v>311</v>
      </c>
      <c r="B52" s="153"/>
      <c r="C52" s="154"/>
      <c r="D52" s="181" t="s">
        <v>312</v>
      </c>
      <c r="E52" s="145"/>
      <c r="F52" s="149"/>
      <c r="G52" s="149"/>
      <c r="H52" s="149"/>
      <c r="I52" s="149">
        <f>I53</f>
        <v>10000</v>
      </c>
    </row>
    <row r="53" spans="1:16" ht="52.5" customHeight="1" x14ac:dyDescent="0.2">
      <c r="A53" s="17" t="s">
        <v>315</v>
      </c>
      <c r="B53" s="17" t="s">
        <v>175</v>
      </c>
      <c r="C53" s="16" t="s">
        <v>107</v>
      </c>
      <c r="D53" s="34" t="s">
        <v>176</v>
      </c>
      <c r="E53" s="147" t="s">
        <v>327</v>
      </c>
      <c r="F53" s="150"/>
      <c r="G53" s="150"/>
      <c r="H53" s="150"/>
      <c r="I53" s="148">
        <v>10000</v>
      </c>
    </row>
    <row r="54" spans="1:16" s="14" customFormat="1" ht="42.75" customHeight="1" x14ac:dyDescent="0.3">
      <c r="A54" s="140"/>
      <c r="B54" s="140"/>
      <c r="C54" s="115"/>
      <c r="D54" s="117" t="s">
        <v>325</v>
      </c>
      <c r="E54" s="122"/>
      <c r="F54" s="211">
        <f>F48+F45+F35+F7+F52</f>
        <v>5054682</v>
      </c>
      <c r="G54" s="212"/>
      <c r="H54" s="212"/>
      <c r="I54" s="211">
        <f>I48+I45+I35+I7+I52</f>
        <v>17297667</v>
      </c>
    </row>
    <row r="55" spans="1:16" ht="19.5" x14ac:dyDescent="0.2">
      <c r="D55" s="12"/>
      <c r="E55" s="13"/>
      <c r="F55" s="12"/>
      <c r="G55" s="12"/>
    </row>
    <row r="56" spans="1:16" s="10" customFormat="1" ht="30.75" customHeight="1" x14ac:dyDescent="0.3">
      <c r="A56" s="11" t="s">
        <v>326</v>
      </c>
      <c r="B56" s="9"/>
      <c r="C56" s="200"/>
      <c r="D56" s="200"/>
      <c r="E56" s="201"/>
      <c r="F56" s="200"/>
      <c r="G56" s="200"/>
      <c r="H56" s="9"/>
      <c r="I56" s="9"/>
    </row>
    <row r="57" spans="1:16" ht="13.5" customHeight="1" x14ac:dyDescent="0.2">
      <c r="E57" s="9"/>
    </row>
    <row r="58" spans="1:16" ht="20.25" hidden="1" customHeight="1" x14ac:dyDescent="0.2"/>
    <row r="59" spans="1:16" ht="28.5" hidden="1" customHeight="1" x14ac:dyDescent="0.2">
      <c r="A59" s="7"/>
      <c r="B59" s="7"/>
      <c r="C59" s="7"/>
      <c r="D59" s="7"/>
      <c r="F59" s="7"/>
      <c r="G59" s="7"/>
      <c r="H59" s="7"/>
      <c r="I59" s="7"/>
      <c r="J59" s="8"/>
      <c r="K59" s="8"/>
      <c r="L59" s="8"/>
      <c r="M59" s="8"/>
      <c r="N59" s="8"/>
      <c r="O59" s="8"/>
      <c r="P59" s="8"/>
    </row>
    <row r="60" spans="1:16" ht="21" hidden="1" customHeight="1" x14ac:dyDescent="0.2">
      <c r="A60" s="6"/>
      <c r="B60" s="6"/>
      <c r="C60" s="6"/>
      <c r="D60" s="6"/>
      <c r="E60" s="7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idden="1" x14ac:dyDescent="0.2">
      <c r="A61" s="5"/>
      <c r="B61" s="5"/>
      <c r="C61" s="5"/>
      <c r="D61" s="5"/>
      <c r="E61" s="6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idden="1" x14ac:dyDescent="0.2">
      <c r="A62" s="6"/>
      <c r="B62" s="6"/>
      <c r="C62" s="6"/>
      <c r="D62" s="6"/>
      <c r="E62" s="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x14ac:dyDescent="0.2">
      <c r="A63" s="5"/>
      <c r="B63" s="5"/>
      <c r="C63" s="5"/>
      <c r="D63" s="5"/>
      <c r="E63" s="6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x14ac:dyDescent="0.2">
      <c r="E64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70" zoomScaleNormal="70" workbookViewId="0">
      <selection activeCell="L11" sqref="L11"/>
    </sheetView>
  </sheetViews>
  <sheetFormatPr defaultColWidth="9.140625" defaultRowHeight="12.75" x14ac:dyDescent="0.25"/>
  <cols>
    <col min="1" max="1" width="14" style="57" customWidth="1"/>
    <col min="2" max="2" width="10.140625" style="57" customWidth="1"/>
    <col min="3" max="3" width="8.5703125" style="57" customWidth="1"/>
    <col min="4" max="4" width="40.5703125" style="56" customWidth="1"/>
    <col min="5" max="5" width="57.42578125" style="56" customWidth="1"/>
    <col min="6" max="6" width="12.28515625" style="56" customWidth="1"/>
    <col min="7" max="7" width="12" style="56" customWidth="1"/>
    <col min="8" max="8" width="0.140625" style="56" hidden="1" customWidth="1"/>
    <col min="9" max="9" width="17.42578125" style="56" customWidth="1"/>
    <col min="10" max="16384" width="9.140625" style="56"/>
  </cols>
  <sheetData>
    <row r="1" spans="1:10" ht="22.5" customHeight="1" x14ac:dyDescent="0.25">
      <c r="F1" s="269" t="s">
        <v>398</v>
      </c>
      <c r="G1" s="270"/>
      <c r="H1" s="270"/>
      <c r="I1" s="270"/>
    </row>
    <row r="2" spans="1:10" ht="12.75" customHeight="1" x14ac:dyDescent="0.25">
      <c r="F2" s="267" t="s">
        <v>440</v>
      </c>
      <c r="G2" s="268"/>
      <c r="H2" s="268"/>
      <c r="I2" s="268"/>
    </row>
    <row r="3" spans="1:10" ht="33.75" customHeight="1" x14ac:dyDescent="0.25">
      <c r="D3" s="105"/>
      <c r="F3" s="268"/>
      <c r="G3" s="268"/>
      <c r="H3" s="268"/>
      <c r="I3" s="268"/>
    </row>
    <row r="4" spans="1:10" ht="15" customHeight="1" x14ac:dyDescent="0.25">
      <c r="F4" s="268"/>
      <c r="G4" s="268"/>
      <c r="H4" s="268"/>
      <c r="I4" s="268"/>
    </row>
    <row r="5" spans="1:10" s="104" customFormat="1" ht="40.5" customHeight="1" x14ac:dyDescent="0.3">
      <c r="A5" s="273" t="s">
        <v>386</v>
      </c>
      <c r="B5" s="273"/>
      <c r="C5" s="273"/>
      <c r="D5" s="273"/>
      <c r="E5" s="273"/>
      <c r="F5" s="273"/>
      <c r="G5" s="273"/>
      <c r="H5" s="273"/>
      <c r="I5" s="273"/>
    </row>
    <row r="6" spans="1:10" x14ac:dyDescent="0.25">
      <c r="H6" s="103"/>
    </row>
    <row r="7" spans="1:10" s="58" customFormat="1" ht="26.25" customHeight="1" x14ac:dyDescent="0.25">
      <c r="A7" s="271" t="s">
        <v>385</v>
      </c>
      <c r="B7" s="271" t="s">
        <v>384</v>
      </c>
      <c r="C7" s="271" t="s">
        <v>383</v>
      </c>
      <c r="D7" s="271" t="s">
        <v>342</v>
      </c>
      <c r="E7" s="275" t="s">
        <v>382</v>
      </c>
      <c r="F7" s="271" t="s">
        <v>381</v>
      </c>
      <c r="G7" s="261" t="s">
        <v>6</v>
      </c>
      <c r="H7" s="263"/>
      <c r="I7" s="271" t="s">
        <v>380</v>
      </c>
    </row>
    <row r="8" spans="1:10" s="58" customFormat="1" ht="54" customHeight="1" x14ac:dyDescent="0.25">
      <c r="A8" s="274"/>
      <c r="B8" s="272"/>
      <c r="C8" s="272"/>
      <c r="D8" s="272"/>
      <c r="E8" s="276"/>
      <c r="F8" s="272"/>
      <c r="G8" s="262"/>
      <c r="H8" s="264"/>
      <c r="I8" s="272"/>
    </row>
    <row r="9" spans="1:10" x14ac:dyDescent="0.2">
      <c r="A9" s="175">
        <v>1</v>
      </c>
      <c r="B9" s="176">
        <v>2</v>
      </c>
      <c r="C9" s="176">
        <v>3</v>
      </c>
      <c r="D9" s="177">
        <v>4</v>
      </c>
      <c r="E9" s="178">
        <v>5</v>
      </c>
      <c r="F9" s="179">
        <v>6</v>
      </c>
      <c r="G9" s="179">
        <v>7</v>
      </c>
      <c r="H9" s="179"/>
      <c r="I9" s="179">
        <v>8</v>
      </c>
    </row>
    <row r="10" spans="1:10" s="70" customFormat="1" ht="51.75" customHeight="1" x14ac:dyDescent="0.25">
      <c r="A10" s="184" t="s">
        <v>104</v>
      </c>
      <c r="B10" s="157"/>
      <c r="C10" s="157"/>
      <c r="D10" s="158" t="s">
        <v>379</v>
      </c>
      <c r="E10" s="159"/>
      <c r="F10" s="160">
        <f>SUM(F11:F21)</f>
        <v>728400</v>
      </c>
      <c r="G10" s="160">
        <f>SUM(G11:G21)</f>
        <v>565000</v>
      </c>
      <c r="H10" s="161"/>
      <c r="I10" s="160">
        <f>SUM(I11:I21)</f>
        <v>1293400</v>
      </c>
    </row>
    <row r="11" spans="1:10" s="98" customFormat="1" ht="60.75" customHeight="1" x14ac:dyDescent="0.3">
      <c r="A11" s="74" t="s">
        <v>156</v>
      </c>
      <c r="B11" s="75" t="s">
        <v>157</v>
      </c>
      <c r="C11" s="75" t="s">
        <v>158</v>
      </c>
      <c r="D11" s="77" t="s">
        <v>159</v>
      </c>
      <c r="E11" s="106" t="s">
        <v>378</v>
      </c>
      <c r="F11" s="72">
        <v>5000</v>
      </c>
      <c r="G11" s="72">
        <v>15000</v>
      </c>
      <c r="H11" s="72"/>
      <c r="I11" s="162">
        <f>F11+G11</f>
        <v>20000</v>
      </c>
    </row>
    <row r="12" spans="1:10" s="98" customFormat="1" ht="60" customHeight="1" x14ac:dyDescent="0.25">
      <c r="A12" s="102" t="s">
        <v>377</v>
      </c>
      <c r="B12" s="101" t="s">
        <v>376</v>
      </c>
      <c r="C12" s="100">
        <v>1060</v>
      </c>
      <c r="D12" s="99" t="s">
        <v>375</v>
      </c>
      <c r="E12" s="76" t="s">
        <v>374</v>
      </c>
      <c r="F12" s="72">
        <v>100000</v>
      </c>
      <c r="G12" s="73">
        <v>0</v>
      </c>
      <c r="H12" s="72"/>
      <c r="I12" s="162">
        <f t="shared" ref="I12:I21" si="0">F12+G12</f>
        <v>100000</v>
      </c>
    </row>
    <row r="13" spans="1:10" ht="56.25" customHeight="1" x14ac:dyDescent="0.25">
      <c r="A13" s="97" t="s">
        <v>131</v>
      </c>
      <c r="B13" s="97" t="s">
        <v>132</v>
      </c>
      <c r="C13" s="97" t="s">
        <v>133</v>
      </c>
      <c r="D13" s="96" t="s">
        <v>134</v>
      </c>
      <c r="E13" s="76" t="s">
        <v>373</v>
      </c>
      <c r="F13" s="72">
        <v>110000</v>
      </c>
      <c r="G13" s="73">
        <v>0</v>
      </c>
      <c r="H13" s="72"/>
      <c r="I13" s="162">
        <f t="shared" si="0"/>
        <v>110000</v>
      </c>
    </row>
    <row r="14" spans="1:10" ht="42.75" customHeight="1" x14ac:dyDescent="0.25">
      <c r="A14" s="95" t="s">
        <v>113</v>
      </c>
      <c r="B14" s="94">
        <v>3210</v>
      </c>
      <c r="C14" s="94">
        <v>1050</v>
      </c>
      <c r="D14" s="93" t="s">
        <v>116</v>
      </c>
      <c r="E14" s="76" t="s">
        <v>372</v>
      </c>
      <c r="F14" s="91">
        <v>22000</v>
      </c>
      <c r="G14" s="92">
        <v>0</v>
      </c>
      <c r="H14" s="91"/>
      <c r="I14" s="162">
        <f t="shared" si="0"/>
        <v>22000</v>
      </c>
    </row>
    <row r="15" spans="1:10" ht="63.75" customHeight="1" x14ac:dyDescent="0.25">
      <c r="A15" s="90" t="s">
        <v>109</v>
      </c>
      <c r="B15" s="89" t="s">
        <v>110</v>
      </c>
      <c r="C15" s="89" t="s">
        <v>111</v>
      </c>
      <c r="D15" s="84" t="s">
        <v>112</v>
      </c>
      <c r="E15" s="76" t="s">
        <v>371</v>
      </c>
      <c r="F15" s="88">
        <v>0</v>
      </c>
      <c r="G15" s="72">
        <v>550000</v>
      </c>
      <c r="H15" s="73">
        <v>0</v>
      </c>
      <c r="I15" s="162">
        <f t="shared" si="0"/>
        <v>550000</v>
      </c>
      <c r="J15" s="87"/>
    </row>
    <row r="16" spans="1:10" ht="54" customHeight="1" x14ac:dyDescent="0.25">
      <c r="A16" s="75" t="s">
        <v>109</v>
      </c>
      <c r="B16" s="75" t="s">
        <v>110</v>
      </c>
      <c r="C16" s="75" t="s">
        <v>111</v>
      </c>
      <c r="D16" s="84" t="s">
        <v>112</v>
      </c>
      <c r="E16" s="265" t="s">
        <v>370</v>
      </c>
      <c r="F16" s="72">
        <v>180000</v>
      </c>
      <c r="G16" s="73">
        <v>0</v>
      </c>
      <c r="H16" s="72"/>
      <c r="I16" s="162">
        <f t="shared" si="0"/>
        <v>180000</v>
      </c>
      <c r="J16" s="86"/>
    </row>
    <row r="17" spans="1:9" ht="51" customHeight="1" x14ac:dyDescent="0.25">
      <c r="A17" s="74" t="s">
        <v>153</v>
      </c>
      <c r="B17" s="75" t="s">
        <v>154</v>
      </c>
      <c r="C17" s="75" t="s">
        <v>144</v>
      </c>
      <c r="D17" s="77" t="s">
        <v>155</v>
      </c>
      <c r="E17" s="266"/>
      <c r="F17" s="83">
        <v>80000</v>
      </c>
      <c r="G17" s="82">
        <v>0</v>
      </c>
      <c r="H17" s="85"/>
      <c r="I17" s="162">
        <f t="shared" si="0"/>
        <v>80000</v>
      </c>
    </row>
    <row r="18" spans="1:9" ht="64.5" customHeight="1" x14ac:dyDescent="0.25">
      <c r="A18" s="75" t="s">
        <v>109</v>
      </c>
      <c r="B18" s="75" t="s">
        <v>110</v>
      </c>
      <c r="C18" s="75" t="s">
        <v>111</v>
      </c>
      <c r="D18" s="84" t="s">
        <v>112</v>
      </c>
      <c r="E18" s="107" t="s">
        <v>369</v>
      </c>
      <c r="F18" s="83">
        <v>35000</v>
      </c>
      <c r="G18" s="82">
        <v>0</v>
      </c>
      <c r="H18" s="72"/>
      <c r="I18" s="162">
        <f t="shared" si="0"/>
        <v>35000</v>
      </c>
    </row>
    <row r="19" spans="1:9" ht="98.25" customHeight="1" x14ac:dyDescent="0.25">
      <c r="A19" s="74" t="s">
        <v>428</v>
      </c>
      <c r="B19" s="75" t="s">
        <v>425</v>
      </c>
      <c r="C19" s="74" t="s">
        <v>204</v>
      </c>
      <c r="D19" s="77" t="s">
        <v>426</v>
      </c>
      <c r="E19" s="76" t="s">
        <v>427</v>
      </c>
      <c r="F19" s="72">
        <v>16000</v>
      </c>
      <c r="G19" s="73">
        <v>0</v>
      </c>
      <c r="H19" s="72"/>
      <c r="I19" s="162">
        <f t="shared" si="0"/>
        <v>16000</v>
      </c>
    </row>
    <row r="20" spans="1:9" ht="68.25" customHeight="1" x14ac:dyDescent="0.25">
      <c r="A20" s="74" t="s">
        <v>368</v>
      </c>
      <c r="B20" s="75" t="s">
        <v>367</v>
      </c>
      <c r="C20" s="75" t="s">
        <v>122</v>
      </c>
      <c r="D20" s="77" t="s">
        <v>126</v>
      </c>
      <c r="E20" s="108" t="s">
        <v>366</v>
      </c>
      <c r="F20" s="83">
        <v>65400</v>
      </c>
      <c r="G20" s="82">
        <v>0</v>
      </c>
      <c r="H20" s="72"/>
      <c r="I20" s="162">
        <f t="shared" si="0"/>
        <v>65400</v>
      </c>
    </row>
    <row r="21" spans="1:9" ht="52.5" customHeight="1" x14ac:dyDescent="0.25">
      <c r="A21" s="74" t="s">
        <v>365</v>
      </c>
      <c r="B21" s="75" t="s">
        <v>364</v>
      </c>
      <c r="C21" s="75" t="s">
        <v>387</v>
      </c>
      <c r="D21" s="77" t="s">
        <v>388</v>
      </c>
      <c r="E21" s="107" t="s">
        <v>389</v>
      </c>
      <c r="F21" s="83">
        <v>115000</v>
      </c>
      <c r="G21" s="82">
        <v>0</v>
      </c>
      <c r="H21" s="72"/>
      <c r="I21" s="162">
        <f t="shared" si="0"/>
        <v>115000</v>
      </c>
    </row>
    <row r="22" spans="1:9" s="80" customFormat="1" ht="59.25" customHeight="1" x14ac:dyDescent="0.25">
      <c r="A22" s="164" t="s">
        <v>231</v>
      </c>
      <c r="B22" s="165"/>
      <c r="C22" s="165"/>
      <c r="D22" s="166" t="s">
        <v>363</v>
      </c>
      <c r="E22" s="167"/>
      <c r="F22" s="160">
        <f>SUM(F23:F31)</f>
        <v>964000</v>
      </c>
      <c r="G22" s="160">
        <f>SUM(G23:G31)</f>
        <v>0</v>
      </c>
      <c r="H22" s="81"/>
      <c r="I22" s="160">
        <f>SUM(I23:I31)</f>
        <v>964000</v>
      </c>
    </row>
    <row r="23" spans="1:9" ht="136.5" customHeight="1" x14ac:dyDescent="0.25">
      <c r="A23" s="74" t="s">
        <v>263</v>
      </c>
      <c r="B23" s="75" t="s">
        <v>264</v>
      </c>
      <c r="C23" s="75" t="s">
        <v>265</v>
      </c>
      <c r="D23" s="77" t="s">
        <v>362</v>
      </c>
      <c r="E23" s="76" t="s">
        <v>361</v>
      </c>
      <c r="F23" s="72">
        <v>19000</v>
      </c>
      <c r="G23" s="73">
        <v>0</v>
      </c>
      <c r="H23" s="72"/>
      <c r="I23" s="162">
        <f t="shared" ref="I23:I30" si="1">F23+G23</f>
        <v>19000</v>
      </c>
    </row>
    <row r="24" spans="1:9" ht="78.75" customHeight="1" x14ac:dyDescent="0.25">
      <c r="A24" s="74" t="s">
        <v>270</v>
      </c>
      <c r="B24" s="75" t="s">
        <v>271</v>
      </c>
      <c r="C24" s="75" t="s">
        <v>272</v>
      </c>
      <c r="D24" s="77" t="s">
        <v>360</v>
      </c>
      <c r="E24" s="76" t="s">
        <v>359</v>
      </c>
      <c r="F24" s="72">
        <v>50000</v>
      </c>
      <c r="G24" s="73">
        <v>0</v>
      </c>
      <c r="H24" s="72"/>
      <c r="I24" s="162">
        <f t="shared" si="1"/>
        <v>50000</v>
      </c>
    </row>
    <row r="25" spans="1:9" ht="80.25" customHeight="1" x14ac:dyDescent="0.25">
      <c r="A25" s="74" t="s">
        <v>280</v>
      </c>
      <c r="B25" s="75" t="s">
        <v>281</v>
      </c>
      <c r="C25" s="74" t="s">
        <v>186</v>
      </c>
      <c r="D25" s="77" t="s">
        <v>282</v>
      </c>
      <c r="E25" s="109" t="s">
        <v>358</v>
      </c>
      <c r="F25" s="72">
        <v>30000</v>
      </c>
      <c r="G25" s="73">
        <v>0</v>
      </c>
      <c r="H25" s="72"/>
      <c r="I25" s="162">
        <f t="shared" si="1"/>
        <v>30000</v>
      </c>
    </row>
    <row r="26" spans="1:9" ht="63.75" customHeight="1" x14ac:dyDescent="0.25">
      <c r="A26" s="185" t="s">
        <v>238</v>
      </c>
      <c r="B26" s="75" t="s">
        <v>239</v>
      </c>
      <c r="C26" s="74" t="s">
        <v>240</v>
      </c>
      <c r="D26" s="77" t="s">
        <v>357</v>
      </c>
      <c r="E26" s="109" t="s">
        <v>356</v>
      </c>
      <c r="F26" s="72">
        <v>85000</v>
      </c>
      <c r="G26" s="73">
        <v>0</v>
      </c>
      <c r="H26" s="72"/>
      <c r="I26" s="162">
        <f t="shared" si="1"/>
        <v>85000</v>
      </c>
    </row>
    <row r="27" spans="1:9" ht="88.5" customHeight="1" x14ac:dyDescent="0.25">
      <c r="A27" s="185" t="s">
        <v>242</v>
      </c>
      <c r="B27" s="75" t="s">
        <v>243</v>
      </c>
      <c r="C27" s="75" t="s">
        <v>240</v>
      </c>
      <c r="D27" s="77" t="s">
        <v>244</v>
      </c>
      <c r="E27" s="110" t="s">
        <v>355</v>
      </c>
      <c r="F27" s="72">
        <v>330000</v>
      </c>
      <c r="G27" s="73">
        <v>0</v>
      </c>
      <c r="H27" s="72"/>
      <c r="I27" s="162">
        <f t="shared" si="1"/>
        <v>330000</v>
      </c>
    </row>
    <row r="28" spans="1:9" s="58" customFormat="1" ht="85.5" customHeight="1" x14ac:dyDescent="0.25">
      <c r="A28" s="79" t="s">
        <v>245</v>
      </c>
      <c r="B28" s="79" t="s">
        <v>246</v>
      </c>
      <c r="C28" s="78" t="s">
        <v>240</v>
      </c>
      <c r="D28" s="25" t="s">
        <v>247</v>
      </c>
      <c r="E28" s="110" t="s">
        <v>354</v>
      </c>
      <c r="F28" s="72">
        <v>120000</v>
      </c>
      <c r="G28" s="73">
        <v>0</v>
      </c>
      <c r="H28" s="72"/>
      <c r="I28" s="162">
        <f t="shared" si="1"/>
        <v>120000</v>
      </c>
    </row>
    <row r="29" spans="1:9" ht="46.5" customHeight="1" x14ac:dyDescent="0.25">
      <c r="A29" s="74" t="s">
        <v>280</v>
      </c>
      <c r="B29" s="75" t="s">
        <v>281</v>
      </c>
      <c r="C29" s="74" t="s">
        <v>186</v>
      </c>
      <c r="D29" s="77" t="s">
        <v>282</v>
      </c>
      <c r="E29" s="109" t="s">
        <v>353</v>
      </c>
      <c r="F29" s="72">
        <v>200000</v>
      </c>
      <c r="G29" s="73">
        <v>0</v>
      </c>
      <c r="H29" s="72"/>
      <c r="I29" s="162">
        <f t="shared" si="1"/>
        <v>200000</v>
      </c>
    </row>
    <row r="30" spans="1:9" ht="63.75" customHeight="1" x14ac:dyDescent="0.25">
      <c r="A30" s="74" t="s">
        <v>280</v>
      </c>
      <c r="B30" s="75" t="s">
        <v>281</v>
      </c>
      <c r="C30" s="74" t="s">
        <v>186</v>
      </c>
      <c r="D30" s="77" t="s">
        <v>282</v>
      </c>
      <c r="E30" s="111" t="s">
        <v>352</v>
      </c>
      <c r="F30" s="72">
        <v>130000</v>
      </c>
      <c r="G30" s="73">
        <v>0</v>
      </c>
      <c r="H30" s="72"/>
      <c r="I30" s="162">
        <f t="shared" si="1"/>
        <v>130000</v>
      </c>
    </row>
    <row r="31" spans="1:9" ht="102" hidden="1" customHeight="1" x14ac:dyDescent="0.25">
      <c r="A31" s="74"/>
      <c r="B31" s="75"/>
      <c r="C31" s="74"/>
      <c r="D31" s="77"/>
      <c r="E31" s="76"/>
      <c r="F31" s="72"/>
      <c r="G31" s="73"/>
      <c r="H31" s="72"/>
      <c r="I31" s="162"/>
    </row>
    <row r="32" spans="1:9" s="70" customFormat="1" ht="63.75" customHeight="1" x14ac:dyDescent="0.25">
      <c r="A32" s="169" t="s">
        <v>311</v>
      </c>
      <c r="B32" s="170"/>
      <c r="C32" s="171"/>
      <c r="D32" s="172" t="s">
        <v>351</v>
      </c>
      <c r="E32" s="173"/>
      <c r="F32" s="160">
        <f>F33</f>
        <v>348000</v>
      </c>
      <c r="G32" s="168">
        <v>0</v>
      </c>
      <c r="H32" s="81"/>
      <c r="I32" s="160">
        <f>I33</f>
        <v>348000</v>
      </c>
    </row>
    <row r="33" spans="1:9" ht="63.75" customHeight="1" x14ac:dyDescent="0.25">
      <c r="A33" s="74" t="s">
        <v>322</v>
      </c>
      <c r="B33" s="75" t="s">
        <v>323</v>
      </c>
      <c r="C33" s="74" t="s">
        <v>110</v>
      </c>
      <c r="D33" s="25" t="s">
        <v>69</v>
      </c>
      <c r="E33" s="76" t="s">
        <v>350</v>
      </c>
      <c r="F33" s="72">
        <v>348000</v>
      </c>
      <c r="G33" s="73">
        <v>0</v>
      </c>
      <c r="H33" s="72"/>
      <c r="I33" s="162">
        <v>348000</v>
      </c>
    </row>
    <row r="34" spans="1:9" s="70" customFormat="1" ht="39" customHeight="1" x14ac:dyDescent="0.25">
      <c r="A34" s="174"/>
      <c r="B34" s="174"/>
      <c r="C34" s="174"/>
      <c r="D34" s="163" t="s">
        <v>349</v>
      </c>
      <c r="E34" s="159"/>
      <c r="F34" s="163">
        <f>F33+F22+F10</f>
        <v>2040400</v>
      </c>
      <c r="G34" s="163">
        <f>G33+G22+G10</f>
        <v>565000</v>
      </c>
      <c r="H34" s="71"/>
      <c r="I34" s="163">
        <f>F34+G34</f>
        <v>2605400</v>
      </c>
    </row>
    <row r="35" spans="1:9" ht="12.75" hidden="1" customHeight="1" x14ac:dyDescent="0.25">
      <c r="A35" s="69"/>
      <c r="B35" s="69"/>
      <c r="C35" s="69"/>
      <c r="D35" s="68"/>
      <c r="E35" s="68"/>
      <c r="F35" s="68"/>
      <c r="G35" s="68"/>
      <c r="H35" s="68"/>
      <c r="I35" s="68"/>
    </row>
    <row r="36" spans="1:9" ht="12.75" hidden="1" customHeight="1" x14ac:dyDescent="0.25">
      <c r="A36" s="69"/>
      <c r="B36" s="69"/>
      <c r="C36" s="69"/>
      <c r="D36" s="68"/>
      <c r="E36" s="68"/>
      <c r="F36" s="68"/>
      <c r="G36" s="68"/>
      <c r="H36" s="68"/>
      <c r="I36" s="68"/>
    </row>
    <row r="37" spans="1:9" ht="18" customHeight="1" x14ac:dyDescent="0.25"/>
    <row r="38" spans="1:9" s="61" customFormat="1" ht="25.5" customHeight="1" x14ac:dyDescent="0.3">
      <c r="A38" s="67" t="s">
        <v>348</v>
      </c>
      <c r="B38" s="66"/>
      <c r="C38" s="66"/>
      <c r="D38" s="65"/>
      <c r="E38" s="64"/>
      <c r="F38" s="63"/>
      <c r="H38" s="62"/>
    </row>
    <row r="39" spans="1:9" ht="15.75" x14ac:dyDescent="0.25">
      <c r="A39" s="60"/>
      <c r="B39" s="60"/>
      <c r="C39" s="60"/>
      <c r="D39" s="59"/>
      <c r="E39" s="58"/>
      <c r="F39" s="58"/>
    </row>
  </sheetData>
  <mergeCells count="13">
    <mergeCell ref="G7:G8"/>
    <mergeCell ref="H7:H8"/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dod1</vt:lpstr>
      <vt:lpstr>dod2</vt:lpstr>
      <vt:lpstr>dod3</vt:lpstr>
      <vt:lpstr>Dod6</vt:lpstr>
      <vt:lpstr>Dod7</vt:lpstr>
      <vt:lpstr>'dod1'!Заголовки_для_печати</vt:lpstr>
      <vt:lpstr>'dod3'!Заголовки_для_печати</vt:lpstr>
      <vt:lpstr>'Dod6'!Заголовки_для_печати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kerspravami</cp:lastModifiedBy>
  <cp:lastPrinted>2018-05-29T09:16:24Z</cp:lastPrinted>
  <dcterms:created xsi:type="dcterms:W3CDTF">2018-04-02T14:41:23Z</dcterms:created>
  <dcterms:modified xsi:type="dcterms:W3CDTF">2018-05-29T11:36:08Z</dcterms:modified>
</cp:coreProperties>
</file>