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2"/>
  </bookViews>
  <sheets>
    <sheet name="dod1" sheetId="1" r:id="rId1"/>
    <sheet name="dod2" sheetId="2" r:id="rId2"/>
    <sheet name="Dod5" sheetId="7" r:id="rId3"/>
    <sheet name="Dod6" sheetId="5" r:id="rId4"/>
    <sheet name="Dod7" sheetId="6" r:id="rId5"/>
  </sheets>
  <definedNames>
    <definedName name="ГФУ" localSheetId="2">#REF!</definedName>
    <definedName name="ГФУ">#REF!</definedName>
    <definedName name="_xlnm.Print_Titles" localSheetId="0">'dod1'!$7:$10</definedName>
    <definedName name="_xlnm.Print_Titles" localSheetId="2">'Dod5'!$A:$D</definedName>
    <definedName name="_xlnm.Print_Titles" localSheetId="3">'Dod6'!$D:$E,'Dod6'!$5:$6</definedName>
    <definedName name="Культура" localSheetId="2">#REF!</definedName>
    <definedName name="Культура">#REF!</definedName>
    <definedName name="Ліцей" localSheetId="2">#REF!</definedName>
    <definedName name="Ліцей">#REF!</definedName>
    <definedName name="_xlnm.Print_Area" localSheetId="2">'Dod5'!$A$1:$Z$21</definedName>
    <definedName name="_xlnm.Print_Area" localSheetId="3">'Dod6'!$A$1:$I$71</definedName>
    <definedName name="Освіта" localSheetId="2">#REF!</definedName>
    <definedName name="Освіта">#REF!</definedName>
    <definedName name="УСЗ" localSheetId="2">#REF!</definedName>
    <definedName name="УСЗ">#REF!</definedName>
    <definedName name="ФУ1506">#REF!</definedName>
  </definedNames>
  <calcPr calcId="162913"/>
</workbook>
</file>

<file path=xl/calcChain.xml><?xml version="1.0" encoding="utf-8"?>
<calcChain xmlns="http://schemas.openxmlformats.org/spreadsheetml/2006/main">
  <c r="I39" i="5" l="1"/>
  <c r="G24" i="2" l="1"/>
  <c r="G25" i="2"/>
  <c r="F7" i="5" l="1"/>
  <c r="I7" i="5"/>
  <c r="W13" i="7" l="1"/>
  <c r="W14" i="7"/>
  <c r="X16" i="7"/>
  <c r="S16" i="7"/>
  <c r="N16" i="7"/>
  <c r="M16" i="7"/>
  <c r="J16" i="7"/>
  <c r="I16" i="7"/>
  <c r="H16" i="7"/>
  <c r="G16" i="7"/>
  <c r="Z15" i="7"/>
  <c r="Z14" i="7"/>
  <c r="Z13" i="7"/>
  <c r="W16" i="7" l="1"/>
  <c r="Z16" i="7" s="1"/>
  <c r="C23" i="2" l="1"/>
  <c r="I19" i="6" l="1"/>
  <c r="G22" i="6" l="1"/>
  <c r="F22" i="6"/>
  <c r="F39" i="5" l="1"/>
  <c r="I55" i="5" l="1"/>
  <c r="G10" i="6" l="1"/>
  <c r="G34" i="6" s="1"/>
  <c r="F10" i="6"/>
  <c r="I12" i="6"/>
  <c r="I13" i="6"/>
  <c r="I14" i="6"/>
  <c r="I15" i="6"/>
  <c r="I16" i="6"/>
  <c r="I17" i="6"/>
  <c r="I18" i="6"/>
  <c r="I20" i="6"/>
  <c r="I21" i="6"/>
  <c r="I11" i="6"/>
  <c r="I10" i="6" s="1"/>
  <c r="I23" i="6"/>
  <c r="I24" i="6"/>
  <c r="I25" i="6"/>
  <c r="I26" i="6"/>
  <c r="I27" i="6"/>
  <c r="I22" i="6" s="1"/>
  <c r="I28" i="6"/>
  <c r="I29" i="6"/>
  <c r="I30" i="6"/>
  <c r="F32" i="6"/>
  <c r="I32" i="6"/>
  <c r="F52" i="5"/>
  <c r="I52" i="5"/>
  <c r="F55" i="5"/>
  <c r="I59" i="5"/>
  <c r="F61" i="5" l="1"/>
  <c r="F34" i="6"/>
  <c r="I34" i="6" s="1"/>
  <c r="C25" i="2"/>
  <c r="C24" i="2"/>
  <c r="C14" i="2"/>
  <c r="C13" i="2"/>
  <c r="C12" i="2"/>
  <c r="I61" i="5"/>
</calcChain>
</file>

<file path=xl/sharedStrings.xml><?xml version="1.0" encoding="utf-8"?>
<sst xmlns="http://schemas.openxmlformats.org/spreadsheetml/2006/main" count="462" uniqueCount="334">
  <si>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</si>
  <si>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</si>
  <si>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</si>
  <si>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</si>
  <si>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</si>
  <si>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</si>
  <si>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</si>
  <si>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</si>
  <si>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</si>
  <si>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</si>
  <si>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</si>
  <si>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</si>
  <si>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</si>
  <si>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</si>
  <si>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</si>
  <si>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</si>
  <si>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</si>
  <si>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</si>
  <si>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</si>
  <si>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</si>
  <si>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</si>
  <si>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</si>
  <si>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</si>
  <si>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</si>
  <si>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</si>
  <si>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</si>
  <si>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</si>
  <si>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</si>
  <si>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</si>
  <si>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</si>
  <si>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</si>
  <si>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</si>
  <si>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</si>
  <si>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</si>
  <si>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</si>
  <si>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</si>
  <si>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</si>
  <si>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</si>
  <si>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</si>
  <si>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</si>
  <si>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</si>
  <si>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</si>
  <si>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</si>
  <si>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</si>
  <si>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</si>
  <si>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</si>
  <si>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</si>
  <si>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</si>
  <si>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</si>
  <si>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</si>
  <si>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</si>
  <si>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</si>
  <si>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</si>
  <si>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</si>
  <si>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</si>
  <si>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</si>
  <si>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</si>
  <si>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</si>
  <si>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</si>
  <si>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</si>
  <si>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</si>
  <si>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</si>
  <si>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</si>
  <si>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</si>
  <si>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</si>
  <si>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</si>
  <si>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</si>
  <si>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</si>
  <si>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</si>
  <si>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</si>
  <si>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</si>
  <si>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</si>
  <si>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</si>
  <si>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</si>
  <si>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</si>
  <si>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</si>
  <si>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</si>
  <si>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</si>
  <si>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</si>
  <si>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</si>
  <si>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</si>
  <si>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</si>
  <si>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</si>
  <si>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</si>
  <si>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</si>
  <si>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</si>
  <si>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</si>
  <si>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</si>
  <si>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</si>
  <si>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</si>
  <si>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</si>
  <si>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</si>
  <si>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</si>
  <si>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</si>
  <si>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</si>
  <si>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</si>
  <si>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</si>
  <si>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</si>
  <si>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</si>
  <si>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</si>
  <si>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Організація та проведення громадських робіт</t>
  </si>
  <si>
    <t>0810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</si>
  <si>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</si>
  <si>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0620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</si>
  <si>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</si>
  <si>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</si>
  <si>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</si>
  <si>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</si>
  <si>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</si>
  <si>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</si>
  <si>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</si>
  <si>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</si>
  <si>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</si>
  <si>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</si>
  <si>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</si>
  <si>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</si>
  <si>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</si>
  <si>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7461</t>
  </si>
  <si>
    <t>0456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</si>
  <si>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</si>
  <si>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</si>
  <si>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</si>
  <si>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</si>
  <si>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</si>
  <si>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</si>
  <si>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</si>
  <si>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0600000</t>
  </si>
  <si>
    <t>Відділ освіти, сім"ї, молоді та спорту Носівської міської ради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</si>
  <si>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</si>
  <si>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</si>
  <si>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</si>
  <si>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</si>
  <si>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</si>
  <si>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</si>
  <si>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</si>
  <si>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</si>
  <si>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</si>
  <si>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</si>
  <si>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</si>
  <si>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</si>
  <si>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0611150</t>
  </si>
  <si>
    <t>0990</t>
  </si>
  <si>
    <t>Методичне забезпечення діяльності навчальних закладів</t>
  </si>
  <si>
    <t>1040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</si>
  <si>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</si>
  <si>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</si>
  <si>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</si>
  <si>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0617325</t>
  </si>
  <si>
    <t>Будівництво споруд, установ та закладів фізичної культури і спорту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</si>
  <si>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</si>
  <si>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</si>
  <si>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</si>
  <si>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</si>
  <si>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</si>
  <si>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0813032</t>
  </si>
  <si>
    <t>3032</t>
  </si>
  <si>
    <t>1070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</si>
  <si>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</si>
  <si>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</si>
  <si>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</si>
  <si>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</si>
  <si>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</si>
  <si>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</si>
  <si>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</si>
  <si>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</si>
  <si>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</si>
  <si>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</si>
  <si>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</si>
  <si>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</si>
  <si>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0813180</t>
  </si>
  <si>
    <t>3180</t>
  </si>
  <si>
    <t>1060</t>
  </si>
  <si>
    <t>0813192</t>
  </si>
  <si>
    <t>3192</t>
  </si>
  <si>
    <t>1030</t>
  </si>
  <si>
    <t>0813242</t>
  </si>
  <si>
    <t>3242</t>
  </si>
  <si>
    <t>Інші заходи у сфері соціального захисту і соціального забезпечення</t>
  </si>
  <si>
    <t>Відділ культури і туризму Носівської міської ради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</si>
  <si>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</si>
  <si>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</si>
  <si>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</si>
  <si>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</si>
  <si>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</si>
  <si>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</si>
  <si>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</si>
  <si>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</si>
  <si>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3700000</t>
  </si>
  <si>
    <t>Фінансове управління Носівської міської ради</t>
  </si>
  <si>
    <t>3710160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</si>
  <si>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</si>
  <si>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</si>
  <si>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</si>
  <si>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</si>
  <si>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</si>
  <si>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</si>
  <si>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</si>
  <si>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</si>
  <si>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</si>
  <si>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</si>
  <si>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</si>
  <si>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</si>
  <si>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</si>
  <si>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</si>
  <si>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</si>
  <si>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</si>
  <si>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</si>
  <si>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</si>
  <si>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</si>
  <si>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</si>
  <si>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</si>
  <si>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</si>
  <si>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</si>
  <si>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</si>
  <si>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</si>
  <si>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</si>
  <si>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</si>
  <si>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</si>
  <si>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</si>
  <si>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</si>
  <si>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</si>
  <si>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</si>
  <si>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</si>
  <si>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</si>
  <si>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</si>
  <si>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</si>
  <si>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</si>
  <si>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</si>
  <si>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</si>
  <si>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</si>
  <si>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</si>
  <si>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8230</t>
  </si>
  <si>
    <t>0118230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</si>
  <si>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</si>
  <si>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</si>
  <si>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</si>
  <si>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</si>
  <si>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</si>
  <si>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</si>
  <si>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</si>
  <si>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</si>
  <si>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</si>
  <si>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</si>
  <si>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</si>
  <si>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</si>
  <si>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</si>
  <si>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</si>
  <si>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</si>
  <si>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</si>
  <si>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</si>
  <si>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</si>
  <si>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</si>
  <si>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</si>
  <si>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</si>
  <si>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0380</t>
  </si>
  <si>
    <t>Інші заходи гомадського порядку та безпеки</t>
  </si>
  <si>
    <t>Комплексна програма профілактики правопорушень на 2016 - 2018 роки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</si>
  <si>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</si>
  <si>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</si>
  <si>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</si>
  <si>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</si>
  <si>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додаток  № 7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</si>
  <si>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</si>
  <si>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</si>
  <si>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</si>
  <si>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</si>
  <si>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</si>
  <si>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</si>
  <si>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Проект</t>
  </si>
  <si>
    <t>"Про внесення змін до рішення міської ради від 22 грудня 2017 року "Про міський бюджет на 2018 рік"</t>
  </si>
  <si>
    <t>ПРОЕКТ</t>
  </si>
  <si>
    <t>0117362</t>
  </si>
  <si>
    <t>Виготовлення ПКД на будівництво мереж вуличного освітлення</t>
  </si>
  <si>
    <t>Капітальний ремонт проїзної частини автомобільної дороги 
комунальної власності – під’їзд до ДНЗ №1 „Барвінок” довжиною 0,150 км в м. Носівка, Носівського району, Чернігівської області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</si>
  <si>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</si>
  <si>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>Придбання спеціальної техніки для Комунального підприємства "Носівка- Комунальник"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</si>
  <si>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</si>
  <si>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</si>
  <si>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</si>
  <si>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</si>
  <si>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3112</t>
  </si>
  <si>
    <t>Заходи державної політики з питань дітей та їх соціального захисту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</si>
  <si>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</si>
  <si>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</si>
  <si>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</si>
  <si>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0617321</t>
  </si>
  <si>
    <t>Будівництво освітніх установ та закладів</t>
  </si>
  <si>
    <t>Капітальний ремонт автомобільної дороги по вул. Кутузова, м.Носівка</t>
  </si>
  <si>
    <t>Капітальний ремонт автомобільної дороги по вул. Шевченко, с.Володькова Дівиця</t>
  </si>
  <si>
    <t>Закупівля велопарковок для населених пунктів Носівської міської  територіальної громади Чернігівської області</t>
  </si>
  <si>
    <t xml:space="preserve">до рішення  міської ради від 15 червня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</si>
  <si>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</si>
  <si>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</si>
  <si>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</si>
  <si>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до рішення  міської ради від 15 червня 2018 року "Про внесення змін до рішення міської ради від 22 грудня 2017 року  "Про міський бюджет на 2018 рік"</t>
  </si>
  <si>
    <t>Міжбюджетні трансферти  з міського бюджету  місцевим/державному бюджетам  на 2018 рік</t>
  </si>
  <si>
    <t>Код бюджету</t>
  </si>
  <si>
    <t xml:space="preserve">Назва місцевого бюджету адміністративно-територіальної одиниці </t>
  </si>
  <si>
    <t xml:space="preserve"> КПКВ 9410  "Субвенція з місцевого бюджету на здійснення переданих видатків у сфері охорони здоров`я за рахунок коштів медичної субвенції "</t>
  </si>
  <si>
    <t xml:space="preserve"> КПКВ 9800 "Субвенція з місцевого бюджету державному бюджету на виконання програм соціально-економічного розвитку регіонів"</t>
  </si>
  <si>
    <t>Разом</t>
  </si>
  <si>
    <t>КПКВ 9770 " Інші субвенції з міського бюджету"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</si>
  <si>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</si>
  <si>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Утримання стаціонарного відділення територіального центру спільної власності сіл, міст Носівського району</t>
  </si>
  <si>
    <t>Забезпечення централізованих заходів з лікування хворих на цукровий та нецукровий діабет</t>
  </si>
  <si>
    <t>На виконання міської програми по забезпеченню опалення приміщень об"єкта незавершеного будівництва Носівської ЗОШ I-III ст. № 5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</si>
  <si>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</si>
  <si>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 забезпечення співфінансування будівництва школи №5</t>
  </si>
  <si>
    <t>На виконання програми по забезпеченню дітей - інвалідів технічними засобами ( памперсами )</t>
  </si>
  <si>
    <t>На придбання аналізатора крові та лактату</t>
  </si>
  <si>
    <t>На придбання службовогожитла лікарям</t>
  </si>
  <si>
    <t>На придбання сервера для Носівського ЦПМСД</t>
  </si>
  <si>
    <t>На забезпечення онкохворих знеболювальними препаратами для Носівської ЦРЛ</t>
  </si>
  <si>
    <t>КЕКВ</t>
  </si>
  <si>
    <t>ету</t>
  </si>
  <si>
    <t>r</t>
  </si>
  <si>
    <t>районному бюджету</t>
  </si>
  <si>
    <t>обласному бюджету</t>
  </si>
  <si>
    <t>державному бюджету</t>
  </si>
  <si>
    <t xml:space="preserve">додаток № 5
до  рішення  міської ради від  15 червня  2018 року
"Про внесення змін до рішення міської ради від 22 грудня 2017 року "Про міський бюджет  на 2018 рік"                                          </t>
  </si>
  <si>
    <t>На коригування робочого проекту будівництва школи №5</t>
  </si>
  <si>
    <t>На співфінансування будівництва сільської лікарської амбулаторії в с.Володькова Дівиця</t>
  </si>
  <si>
    <t>0117367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</si>
  <si>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</si>
  <si>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</si>
  <si>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</si>
  <si>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Будівництво лікарської амбулаторії с.Володькова Дівиця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</si>
  <si>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</si>
  <si>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 рішення міської ради від 13 липня 2018 року</t>
  </si>
  <si>
    <t>до  рішення міської ради від 13 липня 2018 року "По внесення змін до рішення міської ради від 22 грудня 2017 року "Про міський бюджет на 2018 рік"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</si>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</sst>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20"/>
      <name val="Times New Roman Cyr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10" fillId="0" borderId="0"/>
    <xf numFmtId="0" fontId="14" fillId="0" borderId="0"/>
    <xf numFmtId="0" fontId="19" fillId="0" borderId="0"/>
    <xf numFmtId="0" fontId="26" fillId="0" borderId="0">
      <alignment vertical="top"/>
    </xf>
    <xf numFmtId="0" fontId="30" fillId="0" borderId="0"/>
    <xf numFmtId="0" fontId="30" fillId="0" borderId="0"/>
    <xf numFmtId="0" fontId="12" fillId="0" borderId="0"/>
    <xf numFmtId="0" fontId="1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339">
    <xf numFmtId="0" fontId="0" fillId="0" borderId="0" xfId="0"/>
    <xf numFmtId="0" fontId="0" fillId="0" borderId="0" xfId="0" applyAlignment="1">
      <alignment horizontal="right"/>
    </xf>
    <xf numFmtId="0" fontId="10" fillId="0" borderId="0" xfId="1"/>
    <xf numFmtId="0" fontId="14" fillId="0" borderId="0" xfId="2" applyFont="1" applyFill="1"/>
    <xf numFmtId="0" fontId="14" fillId="0" borderId="0" xfId="2" applyNumberFormat="1" applyFont="1" applyFill="1" applyAlignment="1" applyProtection="1"/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0" xfId="2" applyNumberFormat="1" applyFont="1" applyFill="1" applyBorder="1" applyAlignment="1" applyProtection="1">
      <alignment horizontal="left" vertical="center" wrapText="1"/>
    </xf>
    <xf numFmtId="0" fontId="23" fillId="0" borderId="0" xfId="2" applyFont="1" applyAlignment="1">
      <alignment horizontal="left" vertical="center" wrapText="1"/>
    </xf>
    <xf numFmtId="0" fontId="20" fillId="0" borderId="0" xfId="2" applyFont="1" applyFill="1"/>
    <xf numFmtId="0" fontId="24" fillId="0" borderId="0" xfId="2" applyNumberFormat="1" applyFont="1" applyFill="1" applyBorder="1" applyAlignment="1" applyProtection="1">
      <alignment vertical="center" wrapText="1"/>
    </xf>
    <xf numFmtId="0" fontId="24" fillId="0" borderId="0" xfId="2" applyFont="1" applyFill="1"/>
    <xf numFmtId="0" fontId="24" fillId="0" borderId="0" xfId="2" applyNumberFormat="1" applyFont="1" applyFill="1" applyAlignment="1" applyProtection="1"/>
    <xf numFmtId="0" fontId="14" fillId="0" borderId="0" xfId="2" applyNumberFormat="1" applyFont="1" applyFill="1" applyBorder="1" applyAlignment="1" applyProtection="1"/>
    <xf numFmtId="165" fontId="25" fillId="0" borderId="0" xfId="2" applyNumberFormat="1" applyFont="1" applyBorder="1" applyAlignment="1">
      <alignment vertical="justify"/>
    </xf>
    <xf numFmtId="0" fontId="17" fillId="0" borderId="0" xfId="2" applyFont="1" applyFill="1"/>
    <xf numFmtId="165" fontId="27" fillId="0" borderId="1" xfId="4" applyNumberFormat="1" applyFont="1" applyBorder="1">
      <alignment vertical="top"/>
    </xf>
    <xf numFmtId="2" fontId="28" fillId="0" borderId="1" xfId="2" quotePrefix="1" applyNumberFormat="1" applyFont="1" applyBorder="1" applyAlignment="1">
      <alignment horizontal="center" vertical="center" wrapText="1"/>
    </xf>
    <xf numFmtId="0" fontId="28" fillId="0" borderId="1" xfId="2" quotePrefix="1" applyFont="1" applyBorder="1" applyAlignment="1">
      <alignment horizontal="center" vertical="center" wrapText="1"/>
    </xf>
    <xf numFmtId="165" fontId="31" fillId="3" borderId="1" xfId="4" applyNumberFormat="1" applyFont="1" applyFill="1" applyBorder="1">
      <alignment vertical="top"/>
    </xf>
    <xf numFmtId="165" fontId="31" fillId="0" borderId="1" xfId="4" applyNumberFormat="1" applyFont="1" applyBorder="1">
      <alignment vertical="top"/>
    </xf>
    <xf numFmtId="0" fontId="32" fillId="0" borderId="1" xfId="2" applyFont="1" applyBorder="1" applyAlignment="1">
      <alignment vertical="center" wrapText="1"/>
    </xf>
    <xf numFmtId="49" fontId="32" fillId="0" borderId="1" xfId="2" applyNumberFormat="1" applyFont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21" fillId="0" borderId="0" xfId="2" applyFont="1" applyFill="1"/>
    <xf numFmtId="0" fontId="15" fillId="0" borderId="0" xfId="2" applyFont="1" applyFill="1"/>
    <xf numFmtId="2" fontId="15" fillId="0" borderId="1" xfId="2" quotePrefix="1" applyNumberFormat="1" applyFont="1" applyBorder="1" applyAlignment="1">
      <alignment vertical="center" wrapText="1"/>
    </xf>
    <xf numFmtId="2" fontId="15" fillId="0" borderId="1" xfId="2" quotePrefix="1" applyNumberFormat="1" applyFont="1" applyBorder="1" applyAlignment="1">
      <alignment horizontal="center" vertical="center" wrapText="1"/>
    </xf>
    <xf numFmtId="0" fontId="15" fillId="0" borderId="1" xfId="2" quotePrefix="1" applyFont="1" applyBorder="1" applyAlignment="1">
      <alignment horizontal="center" vertical="center" wrapText="1"/>
    </xf>
    <xf numFmtId="0" fontId="23" fillId="0" borderId="0" xfId="2" applyFont="1" applyFill="1"/>
    <xf numFmtId="165" fontId="27" fillId="0" borderId="1" xfId="4" applyNumberFormat="1" applyFont="1" applyBorder="1" applyAlignment="1">
      <alignment vertical="top" wrapText="1"/>
    </xf>
    <xf numFmtId="2" fontId="18" fillId="0" borderId="1" xfId="2" quotePrefix="1" applyNumberFormat="1" applyFont="1" applyBorder="1" applyAlignment="1">
      <alignment horizontal="center" vertical="center" wrapText="1"/>
    </xf>
    <xf numFmtId="0" fontId="18" fillId="0" borderId="1" xfId="2" quotePrefix="1" applyFont="1" applyBorder="1" applyAlignment="1">
      <alignment horizontal="center" vertical="center" wrapText="1"/>
    </xf>
    <xf numFmtId="0" fontId="18" fillId="0" borderId="0" xfId="2" applyFont="1" applyFill="1"/>
    <xf numFmtId="165" fontId="33" fillId="0" borderId="1" xfId="4" applyNumberFormat="1" applyFont="1" applyBorder="1">
      <alignment vertical="top"/>
    </xf>
    <xf numFmtId="2" fontId="34" fillId="0" borderId="1" xfId="2" quotePrefix="1" applyNumberFormat="1" applyFont="1" applyBorder="1" applyAlignment="1">
      <alignment vertical="center" wrapText="1"/>
    </xf>
    <xf numFmtId="0" fontId="15" fillId="0" borderId="1" xfId="2" applyFont="1" applyBorder="1" applyAlignment="1">
      <alignment vertical="center" wrapText="1"/>
    </xf>
    <xf numFmtId="49" fontId="29" fillId="0" borderId="1" xfId="2" applyNumberFormat="1" applyFont="1" applyBorder="1" applyAlignment="1">
      <alignment horizontal="center" vertical="center" wrapText="1"/>
    </xf>
    <xf numFmtId="49" fontId="35" fillId="0" borderId="1" xfId="5" applyNumberFormat="1" applyFont="1" applyFill="1" applyBorder="1" applyAlignment="1">
      <alignment horizontal="center" vertical="center" wrapText="1"/>
    </xf>
    <xf numFmtId="49" fontId="35" fillId="0" borderId="1" xfId="5" quotePrefix="1" applyNumberFormat="1" applyFont="1" applyFill="1" applyBorder="1" applyAlignment="1">
      <alignment horizontal="center" vertical="center" wrapText="1"/>
    </xf>
    <xf numFmtId="0" fontId="29" fillId="0" borderId="0" xfId="2" applyFont="1" applyFill="1"/>
    <xf numFmtId="165" fontId="36" fillId="0" borderId="1" xfId="4" applyNumberFormat="1" applyFont="1" applyBorder="1" applyAlignment="1">
      <alignment vertical="top" wrapText="1"/>
    </xf>
    <xf numFmtId="49" fontId="15" fillId="0" borderId="1" xfId="2" applyNumberFormat="1" applyFont="1" applyBorder="1" applyAlignment="1">
      <alignment horizontal="center" vertical="center" wrapText="1"/>
    </xf>
    <xf numFmtId="0" fontId="37" fillId="0" borderId="0" xfId="2" applyFont="1" applyAlignment="1">
      <alignment wrapText="1"/>
    </xf>
    <xf numFmtId="0" fontId="16" fillId="0" borderId="0" xfId="2" applyFont="1" applyFill="1"/>
    <xf numFmtId="0" fontId="38" fillId="0" borderId="0" xfId="2" applyFont="1"/>
    <xf numFmtId="0" fontId="38" fillId="3" borderId="0" xfId="2" applyFont="1" applyFill="1" applyAlignment="1">
      <alignment wrapText="1"/>
    </xf>
    <xf numFmtId="0" fontId="38" fillId="0" borderId="0" xfId="2" applyFont="1" applyAlignment="1">
      <alignment wrapText="1"/>
    </xf>
    <xf numFmtId="0" fontId="16" fillId="0" borderId="0" xfId="2" applyFont="1" applyFill="1" applyAlignment="1">
      <alignment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1" xfId="2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 applyBorder="1" applyAlignment="1">
      <alignment horizontal="center"/>
    </xf>
    <xf numFmtId="0" fontId="17" fillId="0" borderId="0" xfId="2" applyNumberFormat="1" applyFont="1" applyFill="1" applyBorder="1" applyAlignment="1" applyProtection="1">
      <alignment horizontal="center" vertical="top"/>
    </xf>
    <xf numFmtId="0" fontId="14" fillId="0" borderId="4" xfId="2" applyFont="1" applyFill="1" applyBorder="1" applyAlignment="1">
      <alignment horizontal="center"/>
    </xf>
    <xf numFmtId="0" fontId="17" fillId="0" borderId="4" xfId="2" applyNumberFormat="1" applyFont="1" applyFill="1" applyBorder="1" applyAlignment="1" applyProtection="1">
      <alignment horizontal="center"/>
    </xf>
    <xf numFmtId="0" fontId="14" fillId="0" borderId="0" xfId="2" applyNumberFormat="1" applyFont="1" applyFill="1" applyAlignment="1" applyProtection="1">
      <alignment horizontal="center" vertical="center"/>
    </xf>
    <xf numFmtId="0" fontId="15" fillId="0" borderId="0" xfId="2" applyNumberFormat="1" applyFont="1" applyFill="1" applyAlignment="1" applyProtection="1">
      <alignment horizontal="left" vertical="top"/>
    </xf>
    <xf numFmtId="0" fontId="14" fillId="0" borderId="0" xfId="8" applyNumberFormat="1" applyFont="1" applyFill="1" applyBorder="1" applyAlignment="1" applyProtection="1">
      <alignment vertical="top"/>
    </xf>
    <xf numFmtId="0" fontId="14" fillId="0" borderId="0" xfId="8" applyNumberFormat="1" applyFont="1" applyFill="1" applyBorder="1" applyAlignment="1" applyProtection="1">
      <alignment horizontal="center" vertical="top"/>
    </xf>
    <xf numFmtId="0" fontId="15" fillId="0" borderId="0" xfId="8" applyNumberFormat="1" applyFont="1" applyFill="1" applyBorder="1" applyAlignment="1" applyProtection="1">
      <alignment vertical="top"/>
    </xf>
    <xf numFmtId="0" fontId="15" fillId="0" borderId="0" xfId="8" applyNumberFormat="1" applyFont="1" applyFill="1" applyBorder="1" applyAlignment="1" applyProtection="1">
      <alignment vertical="top" wrapText="1"/>
    </xf>
    <xf numFmtId="0" fontId="15" fillId="0" borderId="0" xfId="8" applyFont="1" applyAlignment="1">
      <alignment horizontal="center"/>
    </xf>
    <xf numFmtId="0" fontId="41" fillId="0" borderId="0" xfId="8" applyNumberFormat="1" applyFont="1" applyFill="1" applyBorder="1" applyAlignment="1" applyProtection="1">
      <alignment vertical="top"/>
    </xf>
    <xf numFmtId="164" fontId="41" fillId="0" borderId="0" xfId="8" applyNumberFormat="1" applyFont="1"/>
    <xf numFmtId="0" fontId="24" fillId="0" borderId="0" xfId="8" applyNumberFormat="1" applyFont="1" applyFill="1" applyBorder="1" applyAlignment="1" applyProtection="1">
      <alignment vertical="center"/>
    </xf>
    <xf numFmtId="0" fontId="24" fillId="0" borderId="0" xfId="8" applyNumberFormat="1" applyFont="1" applyFill="1" applyBorder="1" applyAlignment="1" applyProtection="1">
      <alignment vertical="top"/>
    </xf>
    <xf numFmtId="0" fontId="24" fillId="0" borderId="0" xfId="8" applyNumberFormat="1" applyFont="1" applyFill="1" applyBorder="1" applyAlignment="1" applyProtection="1">
      <alignment vertical="top" wrapText="1"/>
    </xf>
    <xf numFmtId="0" fontId="24" fillId="0" borderId="0" xfId="8" applyFont="1" applyAlignment="1">
      <alignment horizontal="center" vertical="center"/>
    </xf>
    <xf numFmtId="0" fontId="24" fillId="0" borderId="0" xfId="8" applyFont="1" applyAlignment="1">
      <alignment horizontal="left" vertical="center"/>
    </xf>
    <xf numFmtId="0" fontId="14" fillId="0" borderId="1" xfId="8" applyNumberFormat="1" applyFont="1" applyFill="1" applyBorder="1" applyAlignment="1" applyProtection="1">
      <alignment vertical="top"/>
    </xf>
    <xf numFmtId="0" fontId="14" fillId="0" borderId="1" xfId="8" applyNumberFormat="1" applyFont="1" applyFill="1" applyBorder="1" applyAlignment="1" applyProtection="1">
      <alignment horizontal="center" vertical="top"/>
    </xf>
    <xf numFmtId="0" fontId="23" fillId="0" borderId="0" xfId="8" applyNumberFormat="1" applyFont="1" applyFill="1" applyBorder="1" applyAlignment="1" applyProtection="1">
      <alignment vertical="top"/>
    </xf>
    <xf numFmtId="0" fontId="17" fillId="3" borderId="1" xfId="8" applyNumberFormat="1" applyFont="1" applyFill="1" applyBorder="1" applyAlignment="1" applyProtection="1">
      <alignment horizontal="center" vertical="center"/>
    </xf>
    <xf numFmtId="0" fontId="15" fillId="0" borderId="1" xfId="8" applyNumberFormat="1" applyFont="1" applyFill="1" applyBorder="1" applyAlignment="1" applyProtection="1">
      <alignment horizontal="center" vertical="center"/>
    </xf>
    <xf numFmtId="0" fontId="15" fillId="0" borderId="1" xfId="8" applyNumberFormat="1" applyFont="1" applyFill="1" applyBorder="1" applyAlignment="1" applyProtection="1">
      <alignment horizontal="center" vertical="center" wrapText="1"/>
    </xf>
    <xf numFmtId="49" fontId="42" fillId="0" borderId="1" xfId="5" quotePrefix="1" applyNumberFormat="1" applyFont="1" applyFill="1" applyBorder="1" applyAlignment="1">
      <alignment horizontal="center" vertical="center" wrapText="1"/>
    </xf>
    <xf numFmtId="49" fontId="42" fillId="0" borderId="1" xfId="5" applyNumberFormat="1" applyFont="1" applyFill="1" applyBorder="1" applyAlignment="1">
      <alignment horizontal="center" vertical="center" wrapText="1"/>
    </xf>
    <xf numFmtId="0" fontId="16" fillId="0" borderId="1" xfId="8" applyNumberFormat="1" applyFont="1" applyFill="1" applyBorder="1" applyAlignment="1" applyProtection="1">
      <alignment vertical="top" wrapText="1"/>
    </xf>
    <xf numFmtId="2" fontId="15" fillId="0" borderId="1" xfId="5" quotePrefix="1" applyNumberFormat="1" applyFont="1" applyFill="1" applyBorder="1" applyAlignment="1">
      <alignment vertical="center" wrapText="1"/>
    </xf>
    <xf numFmtId="2" fontId="22" fillId="0" borderId="1" xfId="2" quotePrefix="1" applyNumberFormat="1" applyFont="1" applyBorder="1" applyAlignment="1">
      <alignment horizontal="center" vertical="center" wrapText="1"/>
    </xf>
    <xf numFmtId="0" fontId="22" fillId="0" borderId="1" xfId="2" quotePrefix="1" applyFont="1" applyBorder="1" applyAlignment="1">
      <alignment horizontal="center" vertical="center" wrapText="1"/>
    </xf>
    <xf numFmtId="0" fontId="43" fillId="0" borderId="0" xfId="8" applyNumberFormat="1" applyFont="1" applyFill="1" applyBorder="1" applyAlignment="1" applyProtection="1">
      <alignment vertical="top"/>
    </xf>
    <xf numFmtId="0" fontId="22" fillId="3" borderId="1" xfId="8" applyNumberFormat="1" applyFont="1" applyFill="1" applyBorder="1" applyAlignment="1" applyProtection="1">
      <alignment horizontal="center" vertical="center"/>
    </xf>
    <xf numFmtId="0" fontId="15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/>
    </xf>
    <xf numFmtId="2" fontId="15" fillId="0" borderId="1" xfId="5" applyNumberFormat="1" applyFont="1" applyFill="1" applyBorder="1" applyAlignment="1">
      <alignment vertical="center" wrapText="1"/>
    </xf>
    <xf numFmtId="0" fontId="15" fillId="0" borderId="2" xfId="8" applyNumberFormat="1" applyFont="1" applyFill="1" applyBorder="1" applyAlignment="1" applyProtection="1">
      <alignment horizontal="center" vertical="center"/>
    </xf>
    <xf numFmtId="0" fontId="14" fillId="0" borderId="7" xfId="8" applyNumberFormat="1" applyFont="1" applyFill="1" applyBorder="1" applyAlignment="1" applyProtection="1">
      <alignment vertical="top"/>
    </xf>
    <xf numFmtId="0" fontId="15" fillId="0" borderId="7" xfId="8" applyNumberFormat="1" applyFont="1" applyFill="1" applyBorder="1" applyAlignment="1" applyProtection="1">
      <alignment horizontal="center" vertical="center"/>
    </xf>
    <xf numFmtId="49" fontId="21" fillId="0" borderId="1" xfId="8" applyNumberFormat="1" applyFont="1" applyBorder="1" applyAlignment="1">
      <alignment horizontal="center" vertical="center"/>
    </xf>
    <xf numFmtId="49" fontId="22" fillId="0" borderId="1" xfId="8" quotePrefix="1" applyNumberFormat="1" applyFont="1" applyBorder="1" applyAlignment="1">
      <alignment horizontal="center" vertical="center"/>
    </xf>
    <xf numFmtId="0" fontId="34" fillId="5" borderId="1" xfId="8" applyNumberFormat="1" applyFont="1" applyFill="1" applyBorder="1" applyAlignment="1" applyProtection="1">
      <alignment horizontal="center" vertical="center"/>
    </xf>
    <xf numFmtId="0" fontId="34" fillId="5" borderId="1" xfId="8" applyNumberFormat="1" applyFont="1" applyFill="1" applyBorder="1" applyAlignment="1" applyProtection="1">
      <alignment horizontal="center" vertical="center" wrapText="1"/>
    </xf>
    <xf numFmtId="0" fontId="34" fillId="5" borderId="1" xfId="8" applyFont="1" applyFill="1" applyBorder="1" applyAlignment="1">
      <alignment vertical="center" wrapText="1"/>
    </xf>
    <xf numFmtId="0" fontId="44" fillId="5" borderId="2" xfId="8" applyNumberFormat="1" applyFont="1" applyFill="1" applyBorder="1" applyAlignment="1" applyProtection="1">
      <alignment horizontal="center" vertical="center"/>
    </xf>
    <xf numFmtId="49" fontId="44" fillId="5" borderId="2" xfId="8" applyNumberFormat="1" applyFont="1" applyFill="1" applyBorder="1" applyAlignment="1" applyProtection="1">
      <alignment horizontal="center" vertical="center"/>
    </xf>
    <xf numFmtId="0" fontId="15" fillId="0" borderId="2" xfId="8" applyNumberFormat="1" applyFont="1" applyFill="1" applyBorder="1" applyAlignment="1" applyProtection="1">
      <alignment horizontal="left" vertical="center" wrapText="1"/>
    </xf>
    <xf numFmtId="49" fontId="22" fillId="0" borderId="2" xfId="8" applyNumberFormat="1" applyFont="1" applyFill="1" applyBorder="1" applyAlignment="1" applyProtection="1">
      <alignment horizontal="center" vertical="center"/>
    </xf>
    <xf numFmtId="0" fontId="16" fillId="0" borderId="0" xfId="8" applyNumberFormat="1" applyFont="1" applyFill="1" applyBorder="1" applyAlignment="1" applyProtection="1">
      <alignment vertical="top"/>
    </xf>
    <xf numFmtId="0" fontId="15" fillId="0" borderId="1" xfId="8" applyNumberFormat="1" applyFont="1" applyFill="1" applyBorder="1" applyAlignment="1" applyProtection="1">
      <alignment horizontal="left" vertical="center" wrapText="1"/>
    </xf>
    <xf numFmtId="1" fontId="22" fillId="0" borderId="2" xfId="8" applyNumberFormat="1" applyFont="1" applyFill="1" applyBorder="1" applyAlignment="1" applyProtection="1">
      <alignment horizontal="center" vertical="center"/>
    </xf>
    <xf numFmtId="1" fontId="22" fillId="0" borderId="2" xfId="8" applyNumberFormat="1" applyFont="1" applyFill="1" applyBorder="1" applyAlignment="1" applyProtection="1">
      <alignment horizontal="center" vertical="center" wrapText="1"/>
    </xf>
    <xf numFmtId="49" fontId="22" fillId="0" borderId="1" xfId="8" applyNumberFormat="1" applyFont="1" applyFill="1" applyBorder="1" applyAlignment="1" applyProtection="1">
      <alignment horizontal="center" vertical="center" wrapText="1"/>
    </xf>
    <xf numFmtId="0" fontId="20" fillId="0" borderId="0" xfId="8" applyNumberFormat="1" applyFont="1" applyFill="1" applyBorder="1" applyAlignment="1" applyProtection="1">
      <alignment vertical="top"/>
    </xf>
    <xf numFmtId="0" fontId="45" fillId="0" borderId="0" xfId="8" applyNumberFormat="1" applyFont="1" applyFill="1" applyBorder="1" applyAlignment="1" applyProtection="1">
      <alignment vertical="top"/>
    </xf>
    <xf numFmtId="0" fontId="14" fillId="0" borderId="0" xfId="8" applyNumberFormat="1" applyFont="1" applyFill="1" applyBorder="1" applyAlignment="1" applyProtection="1">
      <alignment vertical="center"/>
    </xf>
    <xf numFmtId="0" fontId="16" fillId="0" borderId="1" xfId="2" applyFont="1" applyFill="1" applyBorder="1" applyAlignment="1">
      <alignment wrapText="1"/>
    </xf>
    <xf numFmtId="0" fontId="16" fillId="0" borderId="1" xfId="2" applyFont="1" applyFill="1" applyBorder="1" applyAlignment="1">
      <alignment horizontal="left" vertical="top" wrapText="1"/>
    </xf>
    <xf numFmtId="0" fontId="16" fillId="0" borderId="2" xfId="2" applyFont="1" applyFill="1" applyBorder="1" applyAlignment="1">
      <alignment horizontal="left" vertical="top" wrapText="1"/>
    </xf>
    <xf numFmtId="0" fontId="16" fillId="0" borderId="1" xfId="7" applyFont="1" applyFill="1" applyBorder="1" applyAlignment="1">
      <alignment horizontal="left" vertical="center" wrapText="1"/>
    </xf>
    <xf numFmtId="0" fontId="16" fillId="0" borderId="1" xfId="7" applyFont="1" applyFill="1" applyBorder="1" applyAlignment="1">
      <alignment vertical="center" wrapText="1"/>
    </xf>
    <xf numFmtId="0" fontId="16" fillId="0" borderId="2" xfId="8" applyNumberFormat="1" applyFont="1" applyFill="1" applyBorder="1" applyAlignment="1" applyProtection="1">
      <alignment vertical="top" wrapText="1"/>
    </xf>
    <xf numFmtId="0" fontId="47" fillId="0" borderId="0" xfId="1" applyFont="1"/>
    <xf numFmtId="0" fontId="47" fillId="0" borderId="0" xfId="1" applyFont="1" applyAlignment="1">
      <alignment horizontal="right"/>
    </xf>
    <xf numFmtId="0" fontId="47" fillId="0" borderId="1" xfId="1" applyFont="1" applyBorder="1" applyAlignment="1">
      <alignment horizontal="center" vertical="center" wrapText="1"/>
    </xf>
    <xf numFmtId="49" fontId="23" fillId="6" borderId="1" xfId="2" applyNumberFormat="1" applyFont="1" applyFill="1" applyBorder="1" applyAlignment="1">
      <alignment horizontal="center" vertical="center" wrapText="1"/>
    </xf>
    <xf numFmtId="165" fontId="25" fillId="6" borderId="1" xfId="4" applyNumberFormat="1" applyFont="1" applyFill="1" applyBorder="1">
      <alignment vertical="top"/>
    </xf>
    <xf numFmtId="0" fontId="17" fillId="6" borderId="1" xfId="2" applyFont="1" applyFill="1" applyBorder="1" applyAlignment="1">
      <alignment horizontal="justify" vertical="center" wrapText="1"/>
    </xf>
    <xf numFmtId="165" fontId="36" fillId="0" borderId="1" xfId="4" applyNumberFormat="1" applyFont="1" applyBorder="1">
      <alignment vertical="top"/>
    </xf>
    <xf numFmtId="165" fontId="36" fillId="0" borderId="1" xfId="4" applyNumberFormat="1" applyFont="1" applyBorder="1" applyAlignment="1">
      <alignment vertical="center"/>
    </xf>
    <xf numFmtId="165" fontId="36" fillId="6" borderId="1" xfId="4" applyNumberFormat="1" applyFont="1" applyFill="1" applyBorder="1" applyAlignment="1">
      <alignment vertical="center"/>
    </xf>
    <xf numFmtId="165" fontId="36" fillId="6" borderId="1" xfId="4" applyNumberFormat="1" applyFont="1" applyFill="1" applyBorder="1">
      <alignment vertical="top"/>
    </xf>
    <xf numFmtId="165" fontId="27" fillId="6" borderId="1" xfId="4" applyNumberFormat="1" applyFont="1" applyFill="1" applyBorder="1">
      <alignment vertical="top"/>
    </xf>
    <xf numFmtId="49" fontId="50" fillId="0" borderId="1" xfId="2" applyNumberFormat="1" applyFont="1" applyBorder="1" applyAlignment="1">
      <alignment horizontal="center" vertical="center" wrapText="1"/>
    </xf>
    <xf numFmtId="0" fontId="50" fillId="0" borderId="1" xfId="2" applyFont="1" applyBorder="1" applyAlignment="1">
      <alignment horizontal="center" vertical="center" wrapText="1"/>
    </xf>
    <xf numFmtId="3" fontId="51" fillId="0" borderId="1" xfId="4" applyNumberFormat="1" applyFont="1" applyBorder="1" applyAlignment="1">
      <alignment horizontal="center" vertical="center"/>
    </xf>
    <xf numFmtId="165" fontId="36" fillId="0" borderId="1" xfId="4" applyNumberFormat="1" applyFont="1" applyBorder="1" applyAlignment="1">
      <alignment vertical="center" wrapText="1"/>
    </xf>
    <xf numFmtId="49" fontId="15" fillId="0" borderId="1" xfId="5" quotePrefix="1" applyNumberFormat="1" applyFont="1" applyFill="1" applyBorder="1" applyAlignment="1">
      <alignment horizontal="center" vertical="center" wrapText="1"/>
    </xf>
    <xf numFmtId="49" fontId="14" fillId="0" borderId="1" xfId="5" applyNumberFormat="1" applyFont="1" applyFill="1" applyBorder="1" applyAlignment="1">
      <alignment horizontal="center" vertical="center" wrapText="1"/>
    </xf>
    <xf numFmtId="0" fontId="34" fillId="0" borderId="1" xfId="2" quotePrefix="1" applyFont="1" applyBorder="1" applyAlignment="1">
      <alignment horizontal="center" vertical="center" wrapText="1"/>
    </xf>
    <xf numFmtId="2" fontId="34" fillId="0" borderId="1" xfId="2" quotePrefix="1" applyNumberFormat="1" applyFont="1" applyBorder="1" applyAlignment="1">
      <alignment horizontal="center" vertical="center" wrapText="1"/>
    </xf>
    <xf numFmtId="49" fontId="34" fillId="0" borderId="1" xfId="2" quotePrefix="1" applyNumberFormat="1" applyFont="1" applyBorder="1" applyAlignment="1">
      <alignment horizontal="center" vertical="center" wrapText="1"/>
    </xf>
    <xf numFmtId="0" fontId="15" fillId="0" borderId="1" xfId="7" applyFont="1" applyBorder="1" applyAlignment="1">
      <alignment horizontal="left" vertical="center" wrapText="1"/>
    </xf>
    <xf numFmtId="165" fontId="53" fillId="6" borderId="1" xfId="4" applyNumberFormat="1" applyFont="1" applyFill="1" applyBorder="1" applyAlignment="1">
      <alignment vertical="center"/>
    </xf>
    <xf numFmtId="165" fontId="53" fillId="0" borderId="1" xfId="4" applyNumberFormat="1" applyFont="1" applyBorder="1" applyAlignment="1">
      <alignment vertical="center"/>
    </xf>
    <xf numFmtId="165" fontId="27" fillId="6" borderId="1" xfId="4" applyNumberFormat="1" applyFont="1" applyFill="1" applyBorder="1" applyAlignment="1">
      <alignment vertical="center"/>
    </xf>
    <xf numFmtId="165" fontId="52" fillId="6" borderId="1" xfId="4" applyNumberFormat="1" applyFont="1" applyFill="1" applyBorder="1" applyAlignment="1">
      <alignment vertical="center"/>
    </xf>
    <xf numFmtId="0" fontId="15" fillId="0" borderId="1" xfId="7" applyFont="1" applyBorder="1" applyAlignment="1">
      <alignment vertical="center" wrapText="1"/>
    </xf>
    <xf numFmtId="49" fontId="22" fillId="6" borderId="1" xfId="2" applyNumberFormat="1" applyFont="1" applyFill="1" applyBorder="1" applyAlignment="1">
      <alignment horizontal="center" vertical="center" wrapText="1"/>
    </xf>
    <xf numFmtId="0" fontId="22" fillId="6" borderId="1" xfId="2" applyFont="1" applyFill="1" applyBorder="1" applyAlignment="1">
      <alignment horizontal="center" vertical="center" wrapText="1"/>
    </xf>
    <xf numFmtId="0" fontId="23" fillId="6" borderId="1" xfId="2" applyFont="1" applyFill="1" applyBorder="1" applyAlignment="1">
      <alignment horizontal="center" vertical="center" wrapText="1"/>
    </xf>
    <xf numFmtId="165" fontId="36" fillId="6" borderId="1" xfId="4" applyNumberFormat="1" applyFont="1" applyFill="1" applyBorder="1" applyAlignment="1">
      <alignment vertical="center" wrapText="1"/>
    </xf>
    <xf numFmtId="0" fontId="32" fillId="6" borderId="1" xfId="2" applyFont="1" applyFill="1" applyBorder="1" applyAlignment="1">
      <alignment horizontal="center" vertical="center" wrapText="1"/>
    </xf>
    <xf numFmtId="49" fontId="32" fillId="6" borderId="1" xfId="2" applyNumberFormat="1" applyFont="1" applyFill="1" applyBorder="1" applyAlignment="1">
      <alignment horizontal="center" vertical="center" wrapText="1"/>
    </xf>
    <xf numFmtId="165" fontId="36" fillId="6" borderId="1" xfId="4" applyNumberFormat="1" applyFont="1" applyFill="1" applyBorder="1" applyAlignment="1">
      <alignment horizontal="left" vertical="center"/>
    </xf>
    <xf numFmtId="165" fontId="52" fillId="6" borderId="1" xfId="4" applyNumberFormat="1" applyFont="1" applyFill="1" applyBorder="1" applyAlignment="1">
      <alignment horizontal="left" vertical="center"/>
    </xf>
    <xf numFmtId="165" fontId="52" fillId="0" borderId="1" xfId="4" applyNumberFormat="1" applyFont="1" applyBorder="1" applyAlignment="1">
      <alignment horizontal="left" vertical="center"/>
    </xf>
    <xf numFmtId="165" fontId="36" fillId="0" borderId="1" xfId="4" applyNumberFormat="1" applyFont="1" applyBorder="1" applyAlignment="1">
      <alignment horizontal="left" vertical="center"/>
    </xf>
    <xf numFmtId="165" fontId="36" fillId="6" borderId="1" xfId="4" applyNumberFormat="1" applyFont="1" applyFill="1" applyBorder="1" applyAlignment="1">
      <alignment horizontal="right" vertical="center"/>
    </xf>
    <xf numFmtId="165" fontId="52" fillId="6" borderId="1" xfId="4" applyNumberFormat="1" applyFont="1" applyFill="1" applyBorder="1" applyAlignment="1">
      <alignment horizontal="right" vertical="center"/>
    </xf>
    <xf numFmtId="165" fontId="36" fillId="0" borderId="1" xfId="4" applyNumberFormat="1" applyFont="1" applyBorder="1" applyAlignment="1">
      <alignment horizontal="right" vertical="center"/>
    </xf>
    <xf numFmtId="165" fontId="52" fillId="6" borderId="1" xfId="4" applyNumberFormat="1" applyFont="1" applyFill="1" applyBorder="1" applyAlignment="1">
      <alignment horizontal="center" vertical="center"/>
    </xf>
    <xf numFmtId="0" fontId="11" fillId="6" borderId="1" xfId="2" quotePrefix="1" applyFont="1" applyFill="1" applyBorder="1" applyAlignment="1">
      <alignment horizontal="center" vertical="center" wrapText="1"/>
    </xf>
    <xf numFmtId="0" fontId="11" fillId="6" borderId="1" xfId="2" applyFont="1" applyFill="1" applyBorder="1" applyAlignment="1">
      <alignment horizontal="center" vertical="center" wrapText="1"/>
    </xf>
    <xf numFmtId="2" fontId="11" fillId="6" borderId="1" xfId="2" applyNumberFormat="1" applyFont="1" applyFill="1" applyBorder="1" applyAlignment="1">
      <alignment horizontal="center" vertical="center" wrapText="1"/>
    </xf>
    <xf numFmtId="49" fontId="15" fillId="0" borderId="1" xfId="5" applyNumberFormat="1" applyFont="1" applyFill="1" applyBorder="1" applyAlignment="1">
      <alignment horizontal="center" vertical="center" wrapText="1"/>
    </xf>
    <xf numFmtId="0" fontId="15" fillId="0" borderId="4" xfId="2" applyNumberFormat="1" applyFont="1" applyFill="1" applyBorder="1" applyAlignment="1" applyProtection="1">
      <alignment horizontal="right" vertical="center"/>
    </xf>
    <xf numFmtId="0" fontId="23" fillId="6" borderId="2" xfId="8" applyNumberFormat="1" applyFont="1" applyFill="1" applyBorder="1" applyAlignment="1" applyProtection="1">
      <alignment horizontal="center" vertical="center" wrapText="1"/>
    </xf>
    <xf numFmtId="0" fontId="17" fillId="6" borderId="1" xfId="8" applyFont="1" applyFill="1" applyBorder="1" applyAlignment="1">
      <alignment horizontal="left" vertical="center" wrapText="1"/>
    </xf>
    <xf numFmtId="0" fontId="23" fillId="6" borderId="1" xfId="8" applyNumberFormat="1" applyFont="1" applyFill="1" applyBorder="1" applyAlignment="1" applyProtection="1">
      <alignment vertical="top"/>
    </xf>
    <xf numFmtId="0" fontId="22" fillId="6" borderId="1" xfId="8" applyNumberFormat="1" applyFont="1" applyFill="1" applyBorder="1" applyAlignment="1" applyProtection="1">
      <alignment horizontal="center" vertical="center"/>
    </xf>
    <xf numFmtId="0" fontId="32" fillId="6" borderId="1" xfId="8" applyNumberFormat="1" applyFont="1" applyFill="1" applyBorder="1" applyAlignment="1" applyProtection="1">
      <alignment horizontal="center" vertical="center"/>
    </xf>
    <xf numFmtId="0" fontId="15" fillId="6" borderId="1" xfId="8" applyNumberFormat="1" applyFont="1" applyFill="1" applyBorder="1" applyAlignment="1" applyProtection="1">
      <alignment horizontal="center" vertical="center"/>
    </xf>
    <xf numFmtId="0" fontId="17" fillId="6" borderId="1" xfId="8" applyNumberFormat="1" applyFont="1" applyFill="1" applyBorder="1" applyAlignment="1" applyProtection="1">
      <alignment horizontal="center" vertical="center"/>
    </xf>
    <xf numFmtId="49" fontId="17" fillId="6" borderId="1" xfId="8" quotePrefix="1" applyNumberFormat="1" applyFont="1" applyFill="1" applyBorder="1" applyAlignment="1">
      <alignment horizontal="center" vertical="center"/>
    </xf>
    <xf numFmtId="49" fontId="41" fillId="6" borderId="1" xfId="8" applyNumberFormat="1" applyFont="1" applyFill="1" applyBorder="1" applyAlignment="1">
      <alignment horizontal="center" vertical="justify"/>
    </xf>
    <xf numFmtId="0" fontId="17" fillId="6" borderId="1" xfId="8" applyFont="1" applyFill="1" applyBorder="1" applyAlignment="1">
      <alignment vertical="center" wrapText="1"/>
    </xf>
    <xf numFmtId="0" fontId="41" fillId="6" borderId="0" xfId="8" applyNumberFormat="1" applyFont="1" applyFill="1" applyBorder="1" applyAlignment="1" applyProtection="1">
      <alignment vertical="top" wrapText="1"/>
    </xf>
    <xf numFmtId="0" fontId="22" fillId="6" borderId="1" xfId="8" applyNumberFormat="1" applyFont="1" applyFill="1" applyBorder="1" applyAlignment="1" applyProtection="1">
      <alignment horizontal="center" vertical="center" wrapText="1"/>
    </xf>
    <xf numFmtId="49" fontId="17" fillId="6" borderId="1" xfId="5" quotePrefix="1" applyNumberFormat="1" applyFont="1" applyFill="1" applyBorder="1" applyAlignment="1">
      <alignment horizontal="center" vertical="center" wrapText="1"/>
    </xf>
    <xf numFmtId="49" fontId="23" fillId="6" borderId="1" xfId="5" applyNumberFormat="1" applyFont="1" applyFill="1" applyBorder="1" applyAlignment="1">
      <alignment horizontal="center" vertical="center" wrapText="1"/>
    </xf>
    <xf numFmtId="49" fontId="23" fillId="6" borderId="1" xfId="5" quotePrefix="1" applyNumberFormat="1" applyFont="1" applyFill="1" applyBorder="1" applyAlignment="1">
      <alignment horizontal="center" vertical="center" wrapText="1"/>
    </xf>
    <xf numFmtId="2" fontId="17" fillId="6" borderId="1" xfId="5" quotePrefix="1" applyNumberFormat="1" applyFont="1" applyFill="1" applyBorder="1" applyAlignment="1">
      <alignment vertical="center" wrapText="1"/>
    </xf>
    <xf numFmtId="0" fontId="23" fillId="6" borderId="1" xfId="8" applyNumberFormat="1" applyFont="1" applyFill="1" applyBorder="1" applyAlignment="1" applyProtection="1">
      <alignment vertical="top" wrapText="1"/>
    </xf>
    <xf numFmtId="0" fontId="23" fillId="6" borderId="1" xfId="8" applyNumberFormat="1" applyFont="1" applyFill="1" applyBorder="1" applyAlignment="1" applyProtection="1">
      <alignment horizontal="center" vertical="top"/>
    </xf>
    <xf numFmtId="49" fontId="50" fillId="0" borderId="1" xfId="8" applyNumberFormat="1" applyFont="1" applyFill="1" applyBorder="1" applyAlignment="1" applyProtection="1">
      <alignment horizontal="center" vertical="center" wrapText="1"/>
    </xf>
    <xf numFmtId="0" fontId="40" fillId="0" borderId="1" xfId="8" applyNumberFormat="1" applyFont="1" applyFill="1" applyBorder="1" applyAlignment="1" applyProtection="1">
      <alignment horizontal="center" vertical="center" wrapText="1"/>
    </xf>
    <xf numFmtId="0" fontId="40" fillId="0" borderId="1" xfId="8" applyNumberFormat="1" applyFont="1" applyFill="1" applyBorder="1" applyAlignment="1" applyProtection="1">
      <alignment horizontal="center" wrapText="1"/>
    </xf>
    <xf numFmtId="0" fontId="40" fillId="0" borderId="1" xfId="8" applyNumberFormat="1" applyFont="1" applyFill="1" applyBorder="1" applyAlignment="1" applyProtection="1">
      <alignment horizontal="center" vertical="top"/>
    </xf>
    <xf numFmtId="0" fontId="40" fillId="0" borderId="1" xfId="8" applyNumberFormat="1" applyFont="1" applyFill="1" applyBorder="1" applyAlignment="1" applyProtection="1">
      <alignment horizontal="center"/>
    </xf>
    <xf numFmtId="2" fontId="22" fillId="6" borderId="1" xfId="6" quotePrefix="1" applyNumberFormat="1" applyFont="1" applyFill="1" applyBorder="1" applyAlignment="1">
      <alignment vertical="center" wrapText="1"/>
    </xf>
    <xf numFmtId="2" fontId="44" fillId="6" borderId="1" xfId="2" quotePrefix="1" applyNumberFormat="1" applyFont="1" applyFill="1" applyBorder="1" applyAlignment="1">
      <alignment vertical="center" wrapText="1"/>
    </xf>
    <xf numFmtId="0" fontId="22" fillId="6" borderId="1" xfId="2" applyFont="1" applyFill="1" applyBorder="1" applyAlignment="1">
      <alignment horizontal="justify" vertical="center" wrapText="1"/>
    </xf>
    <xf numFmtId="2" fontId="22" fillId="6" borderId="1" xfId="2" quotePrefix="1" applyNumberFormat="1" applyFont="1" applyFill="1" applyBorder="1" applyAlignment="1">
      <alignment vertical="center" wrapText="1"/>
    </xf>
    <xf numFmtId="49" fontId="17" fillId="6" borderId="2" xfId="8" applyNumberFormat="1" applyFont="1" applyFill="1" applyBorder="1" applyAlignment="1" applyProtection="1">
      <alignment horizontal="center" vertical="center"/>
    </xf>
    <xf numFmtId="49" fontId="22" fillId="0" borderId="1" xfId="5" quotePrefix="1" applyNumberFormat="1" applyFont="1" applyFill="1" applyBorder="1" applyAlignment="1">
      <alignment horizontal="center" vertical="center" wrapText="1"/>
    </xf>
    <xf numFmtId="0" fontId="47" fillId="0" borderId="0" xfId="1" applyFont="1" applyAlignment="1">
      <alignment wrapText="1"/>
    </xf>
    <xf numFmtId="0" fontId="48" fillId="0" borderId="1" xfId="1" applyFont="1" applyBorder="1" applyAlignment="1">
      <alignment vertical="center"/>
    </xf>
    <xf numFmtId="0" fontId="48" fillId="0" borderId="1" xfId="1" applyFont="1" applyBorder="1" applyAlignment="1">
      <alignment vertical="center" wrapText="1"/>
    </xf>
    <xf numFmtId="2" fontId="48" fillId="2" borderId="1" xfId="1" applyNumberFormat="1" applyFont="1" applyFill="1" applyBorder="1" applyAlignment="1">
      <alignment vertical="center"/>
    </xf>
    <xf numFmtId="2" fontId="48" fillId="0" borderId="1" xfId="1" applyNumberFormat="1" applyFont="1" applyBorder="1" applyAlignment="1">
      <alignment vertical="center"/>
    </xf>
    <xf numFmtId="0" fontId="47" fillId="0" borderId="1" xfId="1" applyFont="1" applyBorder="1" applyAlignment="1">
      <alignment vertical="center"/>
    </xf>
    <xf numFmtId="0" fontId="47" fillId="0" borderId="1" xfId="1" applyFont="1" applyBorder="1" applyAlignment="1">
      <alignment vertical="center" wrapText="1"/>
    </xf>
    <xf numFmtId="2" fontId="47" fillId="2" borderId="1" xfId="1" applyNumberFormat="1" applyFont="1" applyFill="1" applyBorder="1" applyAlignment="1">
      <alignment vertical="center"/>
    </xf>
    <xf numFmtId="2" fontId="47" fillId="0" borderId="1" xfId="1" applyNumberFormat="1" applyFont="1" applyBorder="1" applyAlignment="1">
      <alignment vertical="center"/>
    </xf>
    <xf numFmtId="2" fontId="10" fillId="0" borderId="0" xfId="1" applyNumberFormat="1"/>
    <xf numFmtId="0" fontId="46" fillId="0" borderId="0" xfId="0" applyFont="1"/>
    <xf numFmtId="0" fontId="46" fillId="0" borderId="0" xfId="1" applyFont="1"/>
    <xf numFmtId="0" fontId="22" fillId="0" borderId="0" xfId="2" applyNumberFormat="1" applyFont="1" applyFill="1" applyBorder="1" applyAlignment="1" applyProtection="1">
      <alignment vertical="center" wrapText="1"/>
    </xf>
    <xf numFmtId="0" fontId="15" fillId="0" borderId="0" xfId="2" applyNumberFormat="1" applyFont="1" applyFill="1" applyAlignment="1" applyProtection="1"/>
    <xf numFmtId="0" fontId="46" fillId="0" borderId="1" xfId="0" applyFont="1" applyBorder="1" applyAlignment="1">
      <alignment horizontal="center" vertical="center" wrapText="1"/>
    </xf>
    <xf numFmtId="0" fontId="47" fillId="0" borderId="0" xfId="10" applyFont="1" applyFill="1" applyBorder="1" applyAlignment="1">
      <alignment vertical="center" wrapText="1"/>
    </xf>
    <xf numFmtId="49" fontId="15" fillId="0" borderId="1" xfId="2" quotePrefix="1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left" vertical="center" wrapText="1"/>
    </xf>
    <xf numFmtId="49" fontId="18" fillId="0" borderId="1" xfId="2" applyNumberFormat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165" fontId="53" fillId="0" borderId="1" xfId="4" applyNumberFormat="1" applyFont="1" applyBorder="1">
      <alignment vertical="top"/>
    </xf>
    <xf numFmtId="165" fontId="49" fillId="6" borderId="1" xfId="2" applyNumberFormat="1" applyFont="1" applyFill="1" applyBorder="1" applyAlignment="1">
      <alignment vertical="center"/>
    </xf>
    <xf numFmtId="165" fontId="25" fillId="6" borderId="1" xfId="2" applyNumberFormat="1" applyFont="1" applyFill="1" applyBorder="1" applyAlignment="1">
      <alignment vertical="center"/>
    </xf>
    <xf numFmtId="165" fontId="36" fillId="0" borderId="1" xfId="4" quotePrefix="1" applyNumberFormat="1" applyFont="1" applyBorder="1" applyAlignment="1">
      <alignment vertical="center" wrapText="1"/>
    </xf>
    <xf numFmtId="0" fontId="15" fillId="0" borderId="1" xfId="2" quotePrefix="1" applyFont="1" applyBorder="1" applyAlignment="1">
      <alignment vertical="center" wrapText="1"/>
    </xf>
    <xf numFmtId="0" fontId="34" fillId="0" borderId="1" xfId="14" quotePrefix="1" applyFont="1" applyBorder="1" applyAlignment="1">
      <alignment horizontal="center" vertical="center" wrapText="1"/>
    </xf>
    <xf numFmtId="2" fontId="34" fillId="0" borderId="1" xfId="14" quotePrefix="1" applyNumberFormat="1" applyFont="1" applyBorder="1" applyAlignment="1">
      <alignment horizontal="center" vertical="center" wrapText="1"/>
    </xf>
    <xf numFmtId="2" fontId="34" fillId="0" borderId="1" xfId="14" quotePrefix="1" applyNumberFormat="1" applyFont="1" applyBorder="1" applyAlignment="1">
      <alignment vertical="center" wrapText="1"/>
    </xf>
    <xf numFmtId="0" fontId="14" fillId="0" borderId="0" xfId="15" applyFont="1"/>
    <xf numFmtId="0" fontId="16" fillId="0" borderId="0" xfId="15" applyFont="1"/>
    <xf numFmtId="0" fontId="22" fillId="0" borderId="0" xfId="15" applyFont="1" applyAlignment="1">
      <alignment horizontal="left" vertical="center" wrapText="1"/>
    </xf>
    <xf numFmtId="0" fontId="15" fillId="0" borderId="0" xfId="2" applyNumberFormat="1" applyFont="1" applyFill="1" applyAlignment="1" applyProtection="1">
      <alignment horizontal="right" vertical="center" wrapText="1"/>
    </xf>
    <xf numFmtId="0" fontId="15" fillId="0" borderId="0" xfId="2" applyNumberFormat="1" applyFont="1" applyFill="1" applyAlignment="1" applyProtection="1">
      <alignment horizontal="left" vertical="center" wrapText="1"/>
    </xf>
    <xf numFmtId="0" fontId="15" fillId="0" borderId="0" xfId="15" applyFont="1" applyAlignment="1">
      <alignment horizontal="center" vertical="top" wrapText="1"/>
    </xf>
    <xf numFmtId="0" fontId="58" fillId="0" borderId="0" xfId="15" applyFont="1"/>
    <xf numFmtId="0" fontId="14" fillId="0" borderId="0" xfId="15" applyFont="1" applyAlignment="1">
      <alignment horizontal="right"/>
    </xf>
    <xf numFmtId="0" fontId="14" fillId="0" borderId="0" xfId="15" applyFont="1" applyAlignment="1">
      <alignment horizontal="left"/>
    </xf>
    <xf numFmtId="0" fontId="16" fillId="0" borderId="0" xfId="15" applyFont="1" applyAlignment="1">
      <alignment wrapText="1"/>
    </xf>
    <xf numFmtId="0" fontId="21" fillId="0" borderId="0" xfId="15" applyFont="1"/>
    <xf numFmtId="0" fontId="21" fillId="0" borderId="1" xfId="15" applyFont="1" applyFill="1" applyBorder="1" applyAlignment="1">
      <alignment horizontal="center" vertical="center" wrapText="1"/>
    </xf>
    <xf numFmtId="3" fontId="59" fillId="0" borderId="1" xfId="15" applyNumberFormat="1" applyFont="1" applyFill="1" applyBorder="1" applyAlignment="1">
      <alignment horizontal="center" vertical="center" wrapText="1"/>
    </xf>
    <xf numFmtId="0" fontId="59" fillId="0" borderId="1" xfId="15" applyFont="1" applyFill="1" applyBorder="1" applyAlignment="1">
      <alignment horizontal="center" vertical="center" wrapText="1"/>
    </xf>
    <xf numFmtId="0" fontId="18" fillId="0" borderId="1" xfId="3" applyFont="1" applyBorder="1" applyAlignment="1">
      <alignment vertical="center" wrapText="1"/>
    </xf>
    <xf numFmtId="4" fontId="18" fillId="0" borderId="1" xfId="15" applyNumberFormat="1" applyFont="1" applyBorder="1" applyAlignment="1">
      <alignment horizontal="right" vertical="center"/>
    </xf>
    <xf numFmtId="4" fontId="18" fillId="0" borderId="1" xfId="15" applyNumberFormat="1" applyFont="1" applyFill="1" applyBorder="1" applyAlignment="1">
      <alignment horizontal="right" vertical="center" wrapText="1"/>
    </xf>
    <xf numFmtId="4" fontId="59" fillId="6" borderId="1" xfId="15" applyNumberFormat="1" applyFont="1" applyFill="1" applyBorder="1" applyAlignment="1">
      <alignment horizontal="right" vertical="center" shrinkToFit="1"/>
    </xf>
    <xf numFmtId="164" fontId="18" fillId="0" borderId="0" xfId="15" applyNumberFormat="1" applyFont="1" applyAlignment="1">
      <alignment vertical="center"/>
    </xf>
    <xf numFmtId="0" fontId="18" fillId="0" borderId="0" xfId="15" applyFont="1" applyAlignment="1">
      <alignment vertical="center"/>
    </xf>
    <xf numFmtId="1" fontId="20" fillId="0" borderId="1" xfId="15" applyNumberFormat="1" applyFont="1" applyBorder="1" applyAlignment="1">
      <alignment horizontal="center" vertical="center"/>
    </xf>
    <xf numFmtId="0" fontId="59" fillId="6" borderId="1" xfId="3" applyFont="1" applyFill="1" applyBorder="1" applyAlignment="1">
      <alignment vertical="center" wrapText="1"/>
    </xf>
    <xf numFmtId="4" fontId="18" fillId="6" borderId="1" xfId="15" applyNumberFormat="1" applyFont="1" applyFill="1" applyBorder="1" applyAlignment="1">
      <alignment horizontal="right" vertical="center" shrinkToFit="1"/>
    </xf>
    <xf numFmtId="0" fontId="61" fillId="0" borderId="0" xfId="3" applyFont="1" applyBorder="1" applyAlignment="1">
      <alignment horizontal="center" vertical="center"/>
    </xf>
    <xf numFmtId="0" fontId="59" fillId="0" borderId="0" xfId="3" applyFont="1" applyBorder="1" applyAlignment="1">
      <alignment vertical="center" wrapText="1"/>
    </xf>
    <xf numFmtId="4" fontId="18" fillId="0" borderId="0" xfId="15" applyNumberFormat="1" applyFont="1" applyFill="1" applyBorder="1" applyAlignment="1">
      <alignment horizontal="right" vertical="center" shrinkToFit="1"/>
    </xf>
    <xf numFmtId="4" fontId="59" fillId="0" borderId="0" xfId="15" applyNumberFormat="1" applyFont="1" applyBorder="1" applyAlignment="1">
      <alignment horizontal="right" vertical="center" shrinkToFit="1"/>
    </xf>
    <xf numFmtId="4" fontId="15" fillId="0" borderId="0" xfId="15" applyNumberFormat="1" applyFont="1" applyFill="1" applyBorder="1" applyAlignment="1">
      <alignment horizontal="right" vertical="center" shrinkToFit="1"/>
    </xf>
    <xf numFmtId="0" fontId="15" fillId="0" borderId="0" xfId="15" applyNumberFormat="1" applyFont="1" applyFill="1" applyBorder="1" applyAlignment="1">
      <alignment horizontal="right" vertical="center" shrinkToFit="1"/>
    </xf>
    <xf numFmtId="0" fontId="14" fillId="0" borderId="0" xfId="15" applyFont="1" applyAlignment="1"/>
    <xf numFmtId="3" fontId="14" fillId="0" borderId="0" xfId="15" applyNumberFormat="1" applyFont="1"/>
    <xf numFmtId="164" fontId="14" fillId="0" borderId="0" xfId="15" applyNumberFormat="1" applyFont="1"/>
    <xf numFmtId="0" fontId="16" fillId="0" borderId="0" xfId="15" applyFont="1" applyAlignment="1"/>
    <xf numFmtId="164" fontId="18" fillId="0" borderId="0" xfId="15" applyNumberFormat="1" applyFont="1"/>
    <xf numFmtId="164" fontId="59" fillId="0" borderId="0" xfId="15" applyNumberFormat="1" applyFont="1" applyAlignment="1">
      <alignment horizontal="center" vertical="center"/>
    </xf>
    <xf numFmtId="164" fontId="16" fillId="0" borderId="0" xfId="15" applyNumberFormat="1" applyFont="1"/>
    <xf numFmtId="3" fontId="62" fillId="0" borderId="0" xfId="15" applyNumberFormat="1" applyFont="1"/>
    <xf numFmtId="3" fontId="15" fillId="0" borderId="0" xfId="15" applyNumberFormat="1" applyFont="1"/>
    <xf numFmtId="0" fontId="47" fillId="6" borderId="1" xfId="1" applyFont="1" applyFill="1" applyBorder="1" applyAlignment="1">
      <alignment horizontal="center" vertical="center" wrapText="1"/>
    </xf>
    <xf numFmtId="2" fontId="48" fillId="6" borderId="1" xfId="1" applyNumberFormat="1" applyFont="1" applyFill="1" applyBorder="1" applyAlignment="1">
      <alignment vertical="center"/>
    </xf>
    <xf numFmtId="2" fontId="47" fillId="6" borderId="1" xfId="1" applyNumberFormat="1" applyFont="1" applyFill="1" applyBorder="1" applyAlignment="1">
      <alignment vertical="center"/>
    </xf>
    <xf numFmtId="0" fontId="47" fillId="0" borderId="0" xfId="1" applyFont="1" applyAlignment="1">
      <alignment horizontal="left"/>
    </xf>
    <xf numFmtId="49" fontId="18" fillId="0" borderId="1" xfId="2" quotePrefix="1" applyNumberFormat="1" applyFont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 wrapText="1"/>
    </xf>
    <xf numFmtId="0" fontId="56" fillId="0" borderId="1" xfId="18" applyFont="1" applyBorder="1" applyAlignment="1">
      <alignment vertical="center"/>
    </xf>
    <xf numFmtId="0" fontId="56" fillId="0" borderId="1" xfId="18" applyFont="1" applyBorder="1" applyAlignment="1">
      <alignment vertical="center" wrapText="1"/>
    </xf>
    <xf numFmtId="2" fontId="56" fillId="2" borderId="1" xfId="18" applyNumberFormat="1" applyFont="1" applyFill="1" applyBorder="1" applyAlignment="1">
      <alignment vertical="center"/>
    </xf>
    <xf numFmtId="2" fontId="56" fillId="0" borderId="1" xfId="18" applyNumberFormat="1" applyFont="1" applyBorder="1" applyAlignment="1">
      <alignment vertical="center"/>
    </xf>
    <xf numFmtId="0" fontId="1" fillId="0" borderId="1" xfId="18" applyBorder="1" applyAlignment="1">
      <alignment vertical="center"/>
    </xf>
    <xf numFmtId="0" fontId="1" fillId="0" borderId="1" xfId="18" applyBorder="1" applyAlignment="1">
      <alignment vertical="center" wrapText="1"/>
    </xf>
    <xf numFmtId="2" fontId="1" fillId="2" borderId="1" xfId="18" applyNumberFormat="1" applyFill="1" applyBorder="1" applyAlignment="1">
      <alignment vertical="center"/>
    </xf>
    <xf numFmtId="2" fontId="1" fillId="0" borderId="1" xfId="18" applyNumberFormat="1" applyBorder="1" applyAlignment="1">
      <alignment vertical="center"/>
    </xf>
    <xf numFmtId="0" fontId="56" fillId="2" borderId="1" xfId="18" applyFont="1" applyFill="1" applyBorder="1" applyAlignment="1">
      <alignment vertical="center"/>
    </xf>
    <xf numFmtId="0" fontId="56" fillId="2" borderId="1" xfId="18" applyFont="1" applyFill="1" applyBorder="1" applyAlignment="1">
      <alignment vertical="center" wrapText="1"/>
    </xf>
    <xf numFmtId="0" fontId="46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 wrapText="1"/>
    </xf>
    <xf numFmtId="0" fontId="47" fillId="0" borderId="0" xfId="1" applyFont="1" applyAlignment="1">
      <alignment wrapText="1"/>
    </xf>
    <xf numFmtId="0" fontId="44" fillId="0" borderId="0" xfId="1" applyFont="1" applyAlignment="1">
      <alignment horizontal="center"/>
    </xf>
    <xf numFmtId="0" fontId="34" fillId="0" borderId="0" xfId="1" applyFont="1" applyAlignment="1">
      <alignment horizontal="center"/>
    </xf>
    <xf numFmtId="0" fontId="47" fillId="0" borderId="1" xfId="1" applyFont="1" applyBorder="1" applyAlignment="1">
      <alignment horizontal="center" vertical="center" wrapText="1"/>
    </xf>
    <xf numFmtId="0" fontId="47" fillId="6" borderId="1" xfId="1" applyFont="1" applyFill="1" applyBorder="1" applyAlignment="1">
      <alignment horizontal="center" vertical="center" wrapText="1"/>
    </xf>
    <xf numFmtId="0" fontId="21" fillId="0" borderId="12" xfId="15" applyFont="1" applyBorder="1" applyAlignment="1">
      <alignment horizontal="center" vertical="center" wrapText="1"/>
    </xf>
    <xf numFmtId="0" fontId="21" fillId="0" borderId="13" xfId="15" applyFont="1" applyBorder="1" applyAlignment="1">
      <alignment horizontal="center" vertical="center" wrapText="1"/>
    </xf>
    <xf numFmtId="0" fontId="21" fillId="0" borderId="14" xfId="15" applyFont="1" applyBorder="1" applyAlignment="1">
      <alignment horizontal="center" vertical="center" wrapText="1"/>
    </xf>
    <xf numFmtId="1" fontId="20" fillId="0" borderId="1" xfId="15" applyNumberFormat="1" applyFont="1" applyBorder="1" applyAlignment="1">
      <alignment horizontal="center" vertical="center"/>
    </xf>
    <xf numFmtId="0" fontId="61" fillId="0" borderId="1" xfId="3" applyFont="1" applyBorder="1" applyAlignment="1">
      <alignment horizontal="center" vertical="center"/>
    </xf>
    <xf numFmtId="0" fontId="22" fillId="0" borderId="0" xfId="15" applyNumberFormat="1" applyFont="1" applyFill="1" applyBorder="1" applyAlignment="1">
      <alignment horizontal="left" vertical="center" shrinkToFit="1"/>
    </xf>
    <xf numFmtId="0" fontId="28" fillId="0" borderId="0" xfId="0" applyNumberFormat="1" applyFont="1" applyAlignment="1">
      <alignment horizontal="left" vertical="center" shrinkToFit="1"/>
    </xf>
    <xf numFmtId="0" fontId="59" fillId="0" borderId="0" xfId="2" applyNumberFormat="1" applyFont="1" applyFill="1" applyBorder="1" applyAlignment="1" applyProtection="1">
      <alignment vertical="center" wrapText="1"/>
    </xf>
    <xf numFmtId="0" fontId="59" fillId="0" borderId="8" xfId="15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6" xfId="2" applyBorder="1" applyAlignment="1">
      <alignment horizontal="center" vertical="center" wrapText="1"/>
    </xf>
    <xf numFmtId="0" fontId="14" fillId="0" borderId="2" xfId="2" applyBorder="1" applyAlignment="1">
      <alignment horizontal="center" vertical="center" wrapText="1"/>
    </xf>
    <xf numFmtId="0" fontId="59" fillId="0" borderId="6" xfId="15" applyFont="1" applyFill="1" applyBorder="1" applyAlignment="1">
      <alignment horizontal="center" vertical="center" wrapText="1"/>
    </xf>
    <xf numFmtId="0" fontId="59" fillId="0" borderId="2" xfId="15" applyFont="1" applyFill="1" applyBorder="1" applyAlignment="1">
      <alignment horizontal="center" vertical="center" wrapText="1"/>
    </xf>
    <xf numFmtId="0" fontId="60" fillId="0" borderId="1" xfId="15" applyFont="1" applyFill="1" applyBorder="1" applyAlignment="1">
      <alignment horizontal="center" vertical="center" wrapText="1"/>
    </xf>
    <xf numFmtId="0" fontId="15" fillId="0" borderId="0" xfId="2" applyNumberFormat="1" applyFont="1" applyFill="1" applyAlignment="1" applyProtection="1">
      <alignment horizontal="left" vertical="center" wrapText="1"/>
    </xf>
    <xf numFmtId="0" fontId="16" fillId="0" borderId="0" xfId="15" applyFont="1" applyAlignment="1"/>
    <xf numFmtId="0" fontId="14" fillId="0" borderId="0" xfId="2" applyAlignment="1"/>
    <xf numFmtId="0" fontId="57" fillId="0" borderId="0" xfId="2" applyFont="1" applyAlignment="1">
      <alignment horizontal="center" vertical="center" wrapText="1"/>
    </xf>
    <xf numFmtId="0" fontId="21" fillId="0" borderId="10" xfId="15" applyFont="1" applyBorder="1" applyAlignment="1">
      <alignment horizontal="center" vertical="center" wrapText="1"/>
    </xf>
    <xf numFmtId="0" fontId="21" fillId="0" borderId="11" xfId="15" applyFont="1" applyBorder="1" applyAlignment="1">
      <alignment horizontal="center" vertical="center" wrapText="1"/>
    </xf>
    <xf numFmtId="0" fontId="21" fillId="0" borderId="9" xfId="15" applyFont="1" applyBorder="1" applyAlignment="1">
      <alignment horizontal="center" vertical="center" wrapText="1"/>
    </xf>
    <xf numFmtId="0" fontId="21" fillId="0" borderId="7" xfId="15" applyFont="1" applyBorder="1" applyAlignment="1">
      <alignment horizontal="center" vertical="center" wrapText="1"/>
    </xf>
    <xf numFmtId="0" fontId="21" fillId="0" borderId="0" xfId="15" applyFont="1" applyBorder="1" applyAlignment="1">
      <alignment horizontal="center" vertical="center" wrapText="1"/>
    </xf>
    <xf numFmtId="0" fontId="21" fillId="0" borderId="15" xfId="15" applyFont="1" applyBorder="1" applyAlignment="1">
      <alignment horizontal="center" vertical="center" wrapText="1"/>
    </xf>
    <xf numFmtId="0" fontId="21" fillId="0" borderId="5" xfId="15" applyFont="1" applyBorder="1" applyAlignment="1">
      <alignment horizontal="center" vertical="center" wrapText="1"/>
    </xf>
    <xf numFmtId="0" fontId="21" fillId="0" borderId="4" xfId="15" applyFont="1" applyBorder="1" applyAlignment="1">
      <alignment horizontal="center" vertical="center" wrapText="1"/>
    </xf>
    <xf numFmtId="0" fontId="21" fillId="0" borderId="3" xfId="15" applyFont="1" applyBorder="1" applyAlignment="1">
      <alignment horizontal="center" vertical="center" wrapText="1"/>
    </xf>
    <xf numFmtId="0" fontId="21" fillId="0" borderId="8" xfId="15" applyFont="1" applyFill="1" applyBorder="1" applyAlignment="1">
      <alignment horizontal="center" vertical="center" wrapText="1"/>
    </xf>
    <xf numFmtId="0" fontId="21" fillId="0" borderId="6" xfId="15" applyFont="1" applyFill="1" applyBorder="1" applyAlignment="1">
      <alignment horizontal="center" vertical="center" wrapText="1"/>
    </xf>
    <xf numFmtId="0" fontId="21" fillId="0" borderId="2" xfId="15" applyFont="1" applyFill="1" applyBorder="1" applyAlignment="1">
      <alignment horizontal="center" vertical="center" wrapText="1"/>
    </xf>
    <xf numFmtId="0" fontId="17" fillId="0" borderId="12" xfId="15" applyFont="1" applyFill="1" applyBorder="1" applyAlignment="1">
      <alignment horizontal="center" wrapText="1"/>
    </xf>
    <xf numFmtId="0" fontId="17" fillId="0" borderId="13" xfId="15" applyFont="1" applyFill="1" applyBorder="1" applyAlignment="1">
      <alignment horizontal="center" wrapText="1"/>
    </xf>
    <xf numFmtId="0" fontId="17" fillId="0" borderId="14" xfId="15" applyFont="1" applyFill="1" applyBorder="1" applyAlignment="1">
      <alignment horizontal="center" wrapText="1"/>
    </xf>
    <xf numFmtId="0" fontId="59" fillId="0" borderId="1" xfId="15" applyFont="1" applyFill="1" applyBorder="1" applyAlignment="1">
      <alignment horizontal="center" vertical="center" wrapText="1"/>
    </xf>
    <xf numFmtId="0" fontId="17" fillId="0" borderId="12" xfId="15" applyFont="1" applyFill="1" applyBorder="1" applyAlignment="1">
      <alignment horizontal="center" vertical="center"/>
    </xf>
    <xf numFmtId="0" fontId="17" fillId="0" borderId="13" xfId="15" applyFont="1" applyFill="1" applyBorder="1" applyAlignment="1">
      <alignment horizontal="center" vertical="center"/>
    </xf>
    <xf numFmtId="0" fontId="17" fillId="0" borderId="14" xfId="15" applyFont="1" applyFill="1" applyBorder="1" applyAlignment="1">
      <alignment horizontal="center" vertical="center"/>
    </xf>
    <xf numFmtId="0" fontId="55" fillId="0" borderId="0" xfId="2" applyNumberFormat="1" applyFont="1" applyFill="1" applyBorder="1" applyAlignment="1" applyProtection="1">
      <alignment horizontal="center" vertical="top" wrapText="1"/>
    </xf>
    <xf numFmtId="0" fontId="17" fillId="0" borderId="0" xfId="2" applyNumberFormat="1" applyFont="1" applyFill="1" applyBorder="1" applyAlignment="1" applyProtection="1">
      <alignment horizontal="center" vertical="top" wrapText="1"/>
    </xf>
    <xf numFmtId="0" fontId="18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5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15" fillId="0" borderId="10" xfId="8" applyNumberFormat="1" applyFont="1" applyFill="1" applyBorder="1" applyAlignment="1" applyProtection="1">
      <alignment horizontal="center" vertical="center" wrapText="1"/>
    </xf>
    <xf numFmtId="0" fontId="15" fillId="0" borderId="5" xfId="8" applyNumberFormat="1" applyFont="1" applyFill="1" applyBorder="1" applyAlignment="1" applyProtection="1">
      <alignment horizontal="center" vertical="center" wrapText="1"/>
    </xf>
    <xf numFmtId="0" fontId="15" fillId="0" borderId="9" xfId="8" applyNumberFormat="1" applyFont="1" applyFill="1" applyBorder="1" applyAlignment="1" applyProtection="1">
      <alignment horizontal="center" vertical="center"/>
    </xf>
    <xf numFmtId="0" fontId="15" fillId="0" borderId="3" xfId="8" applyNumberFormat="1" applyFont="1" applyFill="1" applyBorder="1" applyAlignment="1" applyProtection="1">
      <alignment horizontal="center" vertical="center"/>
    </xf>
    <xf numFmtId="0" fontId="16" fillId="0" borderId="8" xfId="8" applyNumberFormat="1" applyFont="1" applyFill="1" applyBorder="1" applyAlignment="1" applyProtection="1">
      <alignment horizontal="left" vertical="top" wrapText="1"/>
    </xf>
    <xf numFmtId="0" fontId="14" fillId="0" borderId="2" xfId="2" applyFill="1" applyBorder="1" applyAlignment="1">
      <alignment horizontal="left" vertical="top" wrapText="1"/>
    </xf>
    <xf numFmtId="0" fontId="14" fillId="0" borderId="0" xfId="8" applyNumberFormat="1" applyFont="1" applyFill="1" applyBorder="1" applyAlignment="1" applyProtection="1">
      <alignment vertical="top" wrapText="1"/>
    </xf>
    <xf numFmtId="0" fontId="14" fillId="0" borderId="0" xfId="2" applyFont="1" applyAlignment="1">
      <alignment vertical="top"/>
    </xf>
    <xf numFmtId="0" fontId="14" fillId="0" borderId="0" xfId="8" applyNumberFormat="1" applyFont="1" applyFill="1" applyBorder="1" applyAlignment="1" applyProtection="1">
      <alignment horizontal="left" vertical="center"/>
    </xf>
    <xf numFmtId="0" fontId="14" fillId="0" borderId="0" xfId="2" applyFont="1" applyAlignment="1">
      <alignment vertical="center"/>
    </xf>
    <xf numFmtId="0" fontId="15" fillId="0" borderId="8" xfId="8" applyNumberFormat="1" applyFont="1" applyFill="1" applyBorder="1" applyAlignment="1" applyProtection="1">
      <alignment horizontal="center" vertical="center" wrapText="1"/>
    </xf>
    <xf numFmtId="0" fontId="15" fillId="0" borderId="2" xfId="8" applyNumberFormat="1" applyFont="1" applyFill="1" applyBorder="1" applyAlignment="1" applyProtection="1">
      <alignment horizontal="center" vertical="center" wrapText="1"/>
    </xf>
    <xf numFmtId="0" fontId="54" fillId="0" borderId="0" xfId="8" applyFont="1" applyBorder="1" applyAlignment="1" applyProtection="1">
      <alignment horizontal="center" wrapText="1"/>
      <protection locked="0"/>
    </xf>
    <xf numFmtId="0" fontId="15" fillId="0" borderId="6" xfId="8" applyNumberFormat="1" applyFont="1" applyFill="1" applyBorder="1" applyAlignment="1" applyProtection="1">
      <alignment horizontal="center" vertical="center" wrapText="1"/>
    </xf>
    <xf numFmtId="0" fontId="15" fillId="0" borderId="10" xfId="8" applyNumberFormat="1" applyFont="1" applyFill="1" applyBorder="1" applyAlignment="1" applyProtection="1">
      <alignment horizontal="center" vertical="center"/>
    </xf>
    <xf numFmtId="0" fontId="15" fillId="0" borderId="5" xfId="8" applyNumberFormat="1" applyFont="1" applyFill="1" applyBorder="1" applyAlignment="1" applyProtection="1">
      <alignment horizontal="center" vertical="center"/>
    </xf>
  </cellXfs>
  <cellStyles count="19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6"/>
    <cellStyle name="Обычный 11" xfId="17"/>
    <cellStyle name="Обычный 12" xfId="18"/>
    <cellStyle name="Обычный 2" xfId="1"/>
    <cellStyle name="Обычный 3" xfId="2"/>
    <cellStyle name="Обычный 3 2" xfId="7"/>
    <cellStyle name="Обычный 4" xfId="9"/>
    <cellStyle name="Обычный 5" xfId="10"/>
    <cellStyle name="Обычный 6" xfId="11"/>
    <cellStyle name="Обычный 7" xfId="12"/>
    <cellStyle name="Обычный 8" xfId="13"/>
    <cellStyle name="Обычный 9" xfId="14"/>
    <cellStyle name="Обычный_02) Додатки 2017 Друк" xfId="15"/>
    <cellStyle name="Обычный_06042017" xfId="6"/>
    <cellStyle name="Обычный_ДОД 3 рай.сес." xfId="5"/>
    <cellStyle name="Обычный_ДОД ПРОЕКТ 1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opLeftCell="A82" workbookViewId="0">
      <selection activeCell="K4" sqref="K4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68" t="s">
        <v>328</v>
      </c>
      <c r="E2" s="268"/>
      <c r="F2" s="268"/>
    </row>
    <row r="3" spans="1:6" ht="44.25" customHeight="1" x14ac:dyDescent="0.25">
      <c r="B3" s="195" t="s">
        <v>268</v>
      </c>
      <c r="D3" s="268" t="s">
        <v>269</v>
      </c>
      <c r="E3" s="268"/>
      <c r="F3" s="268"/>
    </row>
    <row r="5" spans="1:6" ht="15.75" x14ac:dyDescent="0.25">
      <c r="A5" s="269" t="s">
        <v>71</v>
      </c>
      <c r="B5" s="270"/>
      <c r="C5" s="270"/>
      <c r="D5" s="270"/>
      <c r="E5" s="270"/>
      <c r="F5" s="270"/>
    </row>
    <row r="6" spans="1:6" x14ac:dyDescent="0.25">
      <c r="F6" s="1" t="s">
        <v>1</v>
      </c>
    </row>
    <row r="7" spans="1:6" x14ac:dyDescent="0.25">
      <c r="A7" s="271" t="s">
        <v>2</v>
      </c>
      <c r="B7" s="271" t="s">
        <v>3</v>
      </c>
      <c r="C7" s="272" t="s">
        <v>4</v>
      </c>
      <c r="D7" s="271" t="s">
        <v>5</v>
      </c>
      <c r="E7" s="271" t="s">
        <v>6</v>
      </c>
      <c r="F7" s="271"/>
    </row>
    <row r="8" spans="1:6" x14ac:dyDescent="0.25">
      <c r="A8" s="271"/>
      <c r="B8" s="271"/>
      <c r="C8" s="272"/>
      <c r="D8" s="271"/>
      <c r="E8" s="271" t="s">
        <v>4</v>
      </c>
      <c r="F8" s="271" t="s">
        <v>7</v>
      </c>
    </row>
    <row r="9" spans="1:6" x14ac:dyDescent="0.25">
      <c r="A9" s="271"/>
      <c r="B9" s="271"/>
      <c r="C9" s="272"/>
      <c r="D9" s="271"/>
      <c r="E9" s="271"/>
      <c r="F9" s="271"/>
    </row>
    <row r="10" spans="1:6" x14ac:dyDescent="0.25">
      <c r="A10" s="199">
        <v>1</v>
      </c>
      <c r="B10" s="199">
        <v>2</v>
      </c>
      <c r="C10" s="257">
        <v>3</v>
      </c>
      <c r="D10" s="199">
        <v>4</v>
      </c>
      <c r="E10" s="199">
        <v>5</v>
      </c>
      <c r="F10" s="199">
        <v>6</v>
      </c>
    </row>
    <row r="11" spans="1:6" ht="23.25" customHeight="1" x14ac:dyDescent="0.25">
      <c r="A11" s="258">
        <v>10000000</v>
      </c>
      <c r="B11" s="259" t="s">
        <v>8</v>
      </c>
      <c r="C11" s="260">
        <v>60919669</v>
      </c>
      <c r="D11" s="261">
        <v>60870669</v>
      </c>
      <c r="E11" s="261">
        <v>49000</v>
      </c>
      <c r="F11" s="261">
        <v>0</v>
      </c>
    </row>
    <row r="12" spans="1:6" ht="25.5" x14ac:dyDescent="0.25">
      <c r="A12" s="258">
        <v>11000000</v>
      </c>
      <c r="B12" s="259" t="s">
        <v>9</v>
      </c>
      <c r="C12" s="260">
        <v>33755409</v>
      </c>
      <c r="D12" s="261">
        <v>33755409</v>
      </c>
      <c r="E12" s="261">
        <v>0</v>
      </c>
      <c r="F12" s="261">
        <v>0</v>
      </c>
    </row>
    <row r="13" spans="1:6" x14ac:dyDescent="0.25">
      <c r="A13" s="258">
        <v>11010000</v>
      </c>
      <c r="B13" s="259" t="s">
        <v>10</v>
      </c>
      <c r="C13" s="260">
        <v>33755409</v>
      </c>
      <c r="D13" s="261">
        <v>33755409</v>
      </c>
      <c r="E13" s="261">
        <v>0</v>
      </c>
      <c r="F13" s="261">
        <v>0</v>
      </c>
    </row>
    <row r="14" spans="1:6" ht="38.25" x14ac:dyDescent="0.25">
      <c r="A14" s="262">
        <v>11010100</v>
      </c>
      <c r="B14" s="263" t="s">
        <v>11</v>
      </c>
      <c r="C14" s="264">
        <v>26166035</v>
      </c>
      <c r="D14" s="265">
        <v>26166035</v>
      </c>
      <c r="E14" s="265">
        <v>0</v>
      </c>
      <c r="F14" s="265">
        <v>0</v>
      </c>
    </row>
    <row r="15" spans="1:6" ht="63.75" x14ac:dyDescent="0.25">
      <c r="A15" s="262">
        <v>11010200</v>
      </c>
      <c r="B15" s="263" t="s">
        <v>12</v>
      </c>
      <c r="C15" s="264">
        <v>575000</v>
      </c>
      <c r="D15" s="265">
        <v>575000</v>
      </c>
      <c r="E15" s="265">
        <v>0</v>
      </c>
      <c r="F15" s="265">
        <v>0</v>
      </c>
    </row>
    <row r="16" spans="1:6" ht="38.25" x14ac:dyDescent="0.25">
      <c r="A16" s="262">
        <v>11010400</v>
      </c>
      <c r="B16" s="263" t="s">
        <v>13</v>
      </c>
      <c r="C16" s="264">
        <v>6714374</v>
      </c>
      <c r="D16" s="265">
        <v>6714374</v>
      </c>
      <c r="E16" s="265">
        <v>0</v>
      </c>
      <c r="F16" s="265">
        <v>0</v>
      </c>
    </row>
    <row r="17" spans="1:6" ht="38.25" x14ac:dyDescent="0.25">
      <c r="A17" s="262">
        <v>11010500</v>
      </c>
      <c r="B17" s="263" t="s">
        <v>14</v>
      </c>
      <c r="C17" s="264">
        <v>300000</v>
      </c>
      <c r="D17" s="265">
        <v>300000</v>
      </c>
      <c r="E17" s="265">
        <v>0</v>
      </c>
      <c r="F17" s="265">
        <v>0</v>
      </c>
    </row>
    <row r="18" spans="1:6" ht="25.5" x14ac:dyDescent="0.25">
      <c r="A18" s="258">
        <v>13000000</v>
      </c>
      <c r="B18" s="259" t="s">
        <v>15</v>
      </c>
      <c r="C18" s="260">
        <v>65000</v>
      </c>
      <c r="D18" s="261">
        <v>65000</v>
      </c>
      <c r="E18" s="261">
        <v>0</v>
      </c>
      <c r="F18" s="261">
        <v>0</v>
      </c>
    </row>
    <row r="19" spans="1:6" ht="25.5" x14ac:dyDescent="0.25">
      <c r="A19" s="258">
        <v>13010000</v>
      </c>
      <c r="B19" s="259" t="s">
        <v>16</v>
      </c>
      <c r="C19" s="260">
        <v>65000</v>
      </c>
      <c r="D19" s="261">
        <v>65000</v>
      </c>
      <c r="E19" s="261">
        <v>0</v>
      </c>
      <c r="F19" s="261">
        <v>0</v>
      </c>
    </row>
    <row r="20" spans="1:6" ht="63.75" x14ac:dyDescent="0.25">
      <c r="A20" s="262">
        <v>13010200</v>
      </c>
      <c r="B20" s="263" t="s">
        <v>17</v>
      </c>
      <c r="C20" s="264">
        <v>65000</v>
      </c>
      <c r="D20" s="265">
        <v>65000</v>
      </c>
      <c r="E20" s="265">
        <v>0</v>
      </c>
      <c r="F20" s="265">
        <v>0</v>
      </c>
    </row>
    <row r="21" spans="1:6" x14ac:dyDescent="0.25">
      <c r="A21" s="258">
        <v>14000000</v>
      </c>
      <c r="B21" s="259" t="s">
        <v>18</v>
      </c>
      <c r="C21" s="260">
        <v>3416300</v>
      </c>
      <c r="D21" s="261">
        <v>3416300</v>
      </c>
      <c r="E21" s="261">
        <v>0</v>
      </c>
      <c r="F21" s="261">
        <v>0</v>
      </c>
    </row>
    <row r="22" spans="1:6" ht="25.5" x14ac:dyDescent="0.25">
      <c r="A22" s="258">
        <v>14020000</v>
      </c>
      <c r="B22" s="259" t="s">
        <v>19</v>
      </c>
      <c r="C22" s="260">
        <v>476000</v>
      </c>
      <c r="D22" s="261">
        <v>476000</v>
      </c>
      <c r="E22" s="261">
        <v>0</v>
      </c>
      <c r="F22" s="261">
        <v>0</v>
      </c>
    </row>
    <row r="23" spans="1:6" x14ac:dyDescent="0.25">
      <c r="A23" s="262">
        <v>14021900</v>
      </c>
      <c r="B23" s="263" t="s">
        <v>20</v>
      </c>
      <c r="C23" s="264">
        <v>476000</v>
      </c>
      <c r="D23" s="265">
        <v>476000</v>
      </c>
      <c r="E23" s="265">
        <v>0</v>
      </c>
      <c r="F23" s="265">
        <v>0</v>
      </c>
    </row>
    <row r="24" spans="1:6" ht="38.25" x14ac:dyDescent="0.25">
      <c r="A24" s="258">
        <v>14030000</v>
      </c>
      <c r="B24" s="259" t="s">
        <v>21</v>
      </c>
      <c r="C24" s="260">
        <v>1860300</v>
      </c>
      <c r="D24" s="261">
        <v>1860300</v>
      </c>
      <c r="E24" s="261">
        <v>0</v>
      </c>
      <c r="F24" s="261">
        <v>0</v>
      </c>
    </row>
    <row r="25" spans="1:6" x14ac:dyDescent="0.25">
      <c r="A25" s="262">
        <v>14031900</v>
      </c>
      <c r="B25" s="263" t="s">
        <v>20</v>
      </c>
      <c r="C25" s="264">
        <v>1860300</v>
      </c>
      <c r="D25" s="265">
        <v>1860300</v>
      </c>
      <c r="E25" s="265">
        <v>0</v>
      </c>
      <c r="F25" s="265">
        <v>0</v>
      </c>
    </row>
    <row r="26" spans="1:6" ht="38.25" x14ac:dyDescent="0.25">
      <c r="A26" s="262">
        <v>14040000</v>
      </c>
      <c r="B26" s="263" t="s">
        <v>22</v>
      </c>
      <c r="C26" s="264">
        <v>1080000</v>
      </c>
      <c r="D26" s="265">
        <v>1080000</v>
      </c>
      <c r="E26" s="265">
        <v>0</v>
      </c>
      <c r="F26" s="265">
        <v>0</v>
      </c>
    </row>
    <row r="27" spans="1:6" x14ac:dyDescent="0.25">
      <c r="A27" s="258">
        <v>18000000</v>
      </c>
      <c r="B27" s="259" t="s">
        <v>23</v>
      </c>
      <c r="C27" s="260">
        <v>23633960</v>
      </c>
      <c r="D27" s="261">
        <v>23633960</v>
      </c>
      <c r="E27" s="261">
        <v>0</v>
      </c>
      <c r="F27" s="261">
        <v>0</v>
      </c>
    </row>
    <row r="28" spans="1:6" x14ac:dyDescent="0.25">
      <c r="A28" s="258">
        <v>18010000</v>
      </c>
      <c r="B28" s="259" t="s">
        <v>24</v>
      </c>
      <c r="C28" s="260">
        <v>11061231</v>
      </c>
      <c r="D28" s="261">
        <v>11061231</v>
      </c>
      <c r="E28" s="261">
        <v>0</v>
      </c>
      <c r="F28" s="261">
        <v>0</v>
      </c>
    </row>
    <row r="29" spans="1:6" ht="51" x14ac:dyDescent="0.25">
      <c r="A29" s="262">
        <v>18010100</v>
      </c>
      <c r="B29" s="263" t="s">
        <v>25</v>
      </c>
      <c r="C29" s="264">
        <v>41462</v>
      </c>
      <c r="D29" s="265">
        <v>41462</v>
      </c>
      <c r="E29" s="265">
        <v>0</v>
      </c>
      <c r="F29" s="265">
        <v>0</v>
      </c>
    </row>
    <row r="30" spans="1:6" ht="51" x14ac:dyDescent="0.25">
      <c r="A30" s="262">
        <v>18010200</v>
      </c>
      <c r="B30" s="263" t="s">
        <v>26</v>
      </c>
      <c r="C30" s="264">
        <v>185700</v>
      </c>
      <c r="D30" s="265">
        <v>185700</v>
      </c>
      <c r="E30" s="265">
        <v>0</v>
      </c>
      <c r="F30" s="265">
        <v>0</v>
      </c>
    </row>
    <row r="31" spans="1:6" ht="51" x14ac:dyDescent="0.25">
      <c r="A31" s="262">
        <v>18010300</v>
      </c>
      <c r="B31" s="263" t="s">
        <v>27</v>
      </c>
      <c r="C31" s="264">
        <v>1126000</v>
      </c>
      <c r="D31" s="265">
        <v>1126000</v>
      </c>
      <c r="E31" s="265">
        <v>0</v>
      </c>
      <c r="F31" s="265">
        <v>0</v>
      </c>
    </row>
    <row r="32" spans="1:6" ht="51" x14ac:dyDescent="0.25">
      <c r="A32" s="262">
        <v>18010400</v>
      </c>
      <c r="B32" s="263" t="s">
        <v>28</v>
      </c>
      <c r="C32" s="264">
        <v>572832</v>
      </c>
      <c r="D32" s="265">
        <v>572832</v>
      </c>
      <c r="E32" s="265">
        <v>0</v>
      </c>
      <c r="F32" s="265">
        <v>0</v>
      </c>
    </row>
    <row r="33" spans="1:6" x14ac:dyDescent="0.25">
      <c r="A33" s="262">
        <v>18010500</v>
      </c>
      <c r="B33" s="263" t="s">
        <v>29</v>
      </c>
      <c r="C33" s="264">
        <v>1982786</v>
      </c>
      <c r="D33" s="265">
        <v>1982786</v>
      </c>
      <c r="E33" s="265">
        <v>0</v>
      </c>
      <c r="F33" s="265">
        <v>0</v>
      </c>
    </row>
    <row r="34" spans="1:6" x14ac:dyDescent="0.25">
      <c r="A34" s="262">
        <v>18010600</v>
      </c>
      <c r="B34" s="263" t="s">
        <v>30</v>
      </c>
      <c r="C34" s="264">
        <v>5350997</v>
      </c>
      <c r="D34" s="265">
        <v>5350997</v>
      </c>
      <c r="E34" s="265">
        <v>0</v>
      </c>
      <c r="F34" s="265">
        <v>0</v>
      </c>
    </row>
    <row r="35" spans="1:6" x14ac:dyDescent="0.25">
      <c r="A35" s="262">
        <v>18010700</v>
      </c>
      <c r="B35" s="263" t="s">
        <v>31</v>
      </c>
      <c r="C35" s="264">
        <v>390000</v>
      </c>
      <c r="D35" s="265">
        <v>390000</v>
      </c>
      <c r="E35" s="265">
        <v>0</v>
      </c>
      <c r="F35" s="265">
        <v>0</v>
      </c>
    </row>
    <row r="36" spans="1:6" x14ac:dyDescent="0.25">
      <c r="A36" s="262">
        <v>18010900</v>
      </c>
      <c r="B36" s="263" t="s">
        <v>32</v>
      </c>
      <c r="C36" s="264">
        <v>1411454</v>
      </c>
      <c r="D36" s="265">
        <v>1411454</v>
      </c>
      <c r="E36" s="265">
        <v>0</v>
      </c>
      <c r="F36" s="265">
        <v>0</v>
      </c>
    </row>
    <row r="37" spans="1:6" x14ac:dyDescent="0.25">
      <c r="A37" s="258">
        <v>18050000</v>
      </c>
      <c r="B37" s="259" t="s">
        <v>33</v>
      </c>
      <c r="C37" s="260">
        <v>12572729</v>
      </c>
      <c r="D37" s="261">
        <v>12572729</v>
      </c>
      <c r="E37" s="261">
        <v>0</v>
      </c>
      <c r="F37" s="261">
        <v>0</v>
      </c>
    </row>
    <row r="38" spans="1:6" x14ac:dyDescent="0.25">
      <c r="A38" s="262">
        <v>18050300</v>
      </c>
      <c r="B38" s="263" t="s">
        <v>34</v>
      </c>
      <c r="C38" s="264">
        <v>860000</v>
      </c>
      <c r="D38" s="265">
        <v>860000</v>
      </c>
      <c r="E38" s="265">
        <v>0</v>
      </c>
      <c r="F38" s="265">
        <v>0</v>
      </c>
    </row>
    <row r="39" spans="1:6" x14ac:dyDescent="0.25">
      <c r="A39" s="262">
        <v>18050400</v>
      </c>
      <c r="B39" s="263" t="s">
        <v>35</v>
      </c>
      <c r="C39" s="264">
        <v>7733300</v>
      </c>
      <c r="D39" s="265">
        <v>7733300</v>
      </c>
      <c r="E39" s="265">
        <v>0</v>
      </c>
      <c r="F39" s="265">
        <v>0</v>
      </c>
    </row>
    <row r="40" spans="1:6" ht="63.75" x14ac:dyDescent="0.25">
      <c r="A40" s="262">
        <v>18050500</v>
      </c>
      <c r="B40" s="263" t="s">
        <v>36</v>
      </c>
      <c r="C40" s="264">
        <v>3979429</v>
      </c>
      <c r="D40" s="265">
        <v>3979429</v>
      </c>
      <c r="E40" s="265">
        <v>0</v>
      </c>
      <c r="F40" s="265">
        <v>0</v>
      </c>
    </row>
    <row r="41" spans="1:6" ht="20.25" customHeight="1" x14ac:dyDescent="0.25">
      <c r="A41" s="258">
        <v>19000000</v>
      </c>
      <c r="B41" s="259" t="s">
        <v>37</v>
      </c>
      <c r="C41" s="260">
        <v>49000</v>
      </c>
      <c r="D41" s="261">
        <v>0</v>
      </c>
      <c r="E41" s="261">
        <v>49000</v>
      </c>
      <c r="F41" s="261">
        <v>0</v>
      </c>
    </row>
    <row r="42" spans="1:6" ht="21" customHeight="1" x14ac:dyDescent="0.25">
      <c r="A42" s="258">
        <v>19010000</v>
      </c>
      <c r="B42" s="259" t="s">
        <v>38</v>
      </c>
      <c r="C42" s="260">
        <v>49000</v>
      </c>
      <c r="D42" s="261">
        <v>0</v>
      </c>
      <c r="E42" s="261">
        <v>49000</v>
      </c>
      <c r="F42" s="261">
        <v>0</v>
      </c>
    </row>
    <row r="43" spans="1:6" ht="38.25" x14ac:dyDescent="0.25">
      <c r="A43" s="262">
        <v>19010100</v>
      </c>
      <c r="B43" s="263" t="s">
        <v>39</v>
      </c>
      <c r="C43" s="264">
        <v>10700</v>
      </c>
      <c r="D43" s="265">
        <v>0</v>
      </c>
      <c r="E43" s="265">
        <v>10700</v>
      </c>
      <c r="F43" s="265">
        <v>0</v>
      </c>
    </row>
    <row r="44" spans="1:6" ht="51" x14ac:dyDescent="0.25">
      <c r="A44" s="262">
        <v>19010300</v>
      </c>
      <c r="B44" s="263" t="s">
        <v>40</v>
      </c>
      <c r="C44" s="264">
        <v>38300</v>
      </c>
      <c r="D44" s="265">
        <v>0</v>
      </c>
      <c r="E44" s="265">
        <v>38300</v>
      </c>
      <c r="F44" s="265">
        <v>0</v>
      </c>
    </row>
    <row r="45" spans="1:6" x14ac:dyDescent="0.25">
      <c r="A45" s="258">
        <v>20000000</v>
      </c>
      <c r="B45" s="259" t="s">
        <v>41</v>
      </c>
      <c r="C45" s="260">
        <v>2144375</v>
      </c>
      <c r="D45" s="261">
        <v>733060</v>
      </c>
      <c r="E45" s="261">
        <v>1411315</v>
      </c>
      <c r="F45" s="261">
        <v>0</v>
      </c>
    </row>
    <row r="46" spans="1:6" ht="25.5" x14ac:dyDescent="0.25">
      <c r="A46" s="258">
        <v>21000000</v>
      </c>
      <c r="B46" s="259" t="s">
        <v>42</v>
      </c>
      <c r="C46" s="260">
        <v>64020</v>
      </c>
      <c r="D46" s="261">
        <v>64020</v>
      </c>
      <c r="E46" s="261">
        <v>0</v>
      </c>
      <c r="F46" s="261">
        <v>0</v>
      </c>
    </row>
    <row r="47" spans="1:6" x14ac:dyDescent="0.25">
      <c r="A47" s="258">
        <v>21080000</v>
      </c>
      <c r="B47" s="259" t="s">
        <v>43</v>
      </c>
      <c r="C47" s="260">
        <v>64020</v>
      </c>
      <c r="D47" s="261">
        <v>64020</v>
      </c>
      <c r="E47" s="261">
        <v>0</v>
      </c>
      <c r="F47" s="261">
        <v>0</v>
      </c>
    </row>
    <row r="48" spans="1:6" ht="18.75" customHeight="1" x14ac:dyDescent="0.25">
      <c r="A48" s="262">
        <v>21081100</v>
      </c>
      <c r="B48" s="263" t="s">
        <v>44</v>
      </c>
      <c r="C48" s="264">
        <v>400</v>
      </c>
      <c r="D48" s="265">
        <v>400</v>
      </c>
      <c r="E48" s="265">
        <v>0</v>
      </c>
      <c r="F48" s="265">
        <v>0</v>
      </c>
    </row>
    <row r="49" spans="1:6" ht="51" x14ac:dyDescent="0.25">
      <c r="A49" s="262">
        <v>21081500</v>
      </c>
      <c r="B49" s="263" t="s">
        <v>45</v>
      </c>
      <c r="C49" s="264">
        <v>63620</v>
      </c>
      <c r="D49" s="265">
        <v>63620</v>
      </c>
      <c r="E49" s="265">
        <v>0</v>
      </c>
      <c r="F49" s="265">
        <v>0</v>
      </c>
    </row>
    <row r="50" spans="1:6" ht="25.5" x14ac:dyDescent="0.25">
      <c r="A50" s="258">
        <v>22000000</v>
      </c>
      <c r="B50" s="259" t="s">
        <v>46</v>
      </c>
      <c r="C50" s="260">
        <v>611260</v>
      </c>
      <c r="D50" s="261">
        <v>611260</v>
      </c>
      <c r="E50" s="261">
        <v>0</v>
      </c>
      <c r="F50" s="261">
        <v>0</v>
      </c>
    </row>
    <row r="51" spans="1:6" x14ac:dyDescent="0.25">
      <c r="A51" s="258">
        <v>22010000</v>
      </c>
      <c r="B51" s="259" t="s">
        <v>47</v>
      </c>
      <c r="C51" s="260">
        <v>540000</v>
      </c>
      <c r="D51" s="261">
        <v>540000</v>
      </c>
      <c r="E51" s="261">
        <v>0</v>
      </c>
      <c r="F51" s="261">
        <v>0</v>
      </c>
    </row>
    <row r="52" spans="1:6" ht="25.5" x14ac:dyDescent="0.25">
      <c r="A52" s="262">
        <v>22012500</v>
      </c>
      <c r="B52" s="263" t="s">
        <v>48</v>
      </c>
      <c r="C52" s="264">
        <v>540000</v>
      </c>
      <c r="D52" s="265">
        <v>540000</v>
      </c>
      <c r="E52" s="265">
        <v>0</v>
      </c>
      <c r="F52" s="265">
        <v>0</v>
      </c>
    </row>
    <row r="53" spans="1:6" x14ac:dyDescent="0.25">
      <c r="A53" s="258">
        <v>22090000</v>
      </c>
      <c r="B53" s="259" t="s">
        <v>49</v>
      </c>
      <c r="C53" s="260">
        <v>70000</v>
      </c>
      <c r="D53" s="261">
        <v>70000</v>
      </c>
      <c r="E53" s="261">
        <v>0</v>
      </c>
      <c r="F53" s="261">
        <v>0</v>
      </c>
    </row>
    <row r="54" spans="1:6" ht="51" x14ac:dyDescent="0.25">
      <c r="A54" s="262">
        <v>22090100</v>
      </c>
      <c r="B54" s="263" t="s">
        <v>50</v>
      </c>
      <c r="C54" s="264">
        <v>60000</v>
      </c>
      <c r="D54" s="265">
        <v>60000</v>
      </c>
      <c r="E54" s="265">
        <v>0</v>
      </c>
      <c r="F54" s="265">
        <v>0</v>
      </c>
    </row>
    <row r="55" spans="1:6" ht="38.25" x14ac:dyDescent="0.25">
      <c r="A55" s="262">
        <v>22090400</v>
      </c>
      <c r="B55" s="263" t="s">
        <v>51</v>
      </c>
      <c r="C55" s="264">
        <v>10000</v>
      </c>
      <c r="D55" s="265">
        <v>10000</v>
      </c>
      <c r="E55" s="265">
        <v>0</v>
      </c>
      <c r="F55" s="265">
        <v>0</v>
      </c>
    </row>
    <row r="56" spans="1:6" ht="82.5" customHeight="1" x14ac:dyDescent="0.25">
      <c r="A56" s="262">
        <v>22130000</v>
      </c>
      <c r="B56" s="263" t="s">
        <v>52</v>
      </c>
      <c r="C56" s="264">
        <v>1260</v>
      </c>
      <c r="D56" s="265">
        <v>1260</v>
      </c>
      <c r="E56" s="265">
        <v>0</v>
      </c>
      <c r="F56" s="265">
        <v>0</v>
      </c>
    </row>
    <row r="57" spans="1:6" ht="21" customHeight="1" x14ac:dyDescent="0.25">
      <c r="A57" s="258">
        <v>24000000</v>
      </c>
      <c r="B57" s="259" t="s">
        <v>53</v>
      </c>
      <c r="C57" s="260">
        <v>57780</v>
      </c>
      <c r="D57" s="261">
        <v>57780</v>
      </c>
      <c r="E57" s="261">
        <v>0</v>
      </c>
      <c r="F57" s="261">
        <v>0</v>
      </c>
    </row>
    <row r="58" spans="1:6" ht="17.25" customHeight="1" x14ac:dyDescent="0.25">
      <c r="A58" s="258">
        <v>24060000</v>
      </c>
      <c r="B58" s="259" t="s">
        <v>43</v>
      </c>
      <c r="C58" s="260">
        <v>57780</v>
      </c>
      <c r="D58" s="261">
        <v>57780</v>
      </c>
      <c r="E58" s="261">
        <v>0</v>
      </c>
      <c r="F58" s="261">
        <v>0</v>
      </c>
    </row>
    <row r="59" spans="1:6" ht="16.5" customHeight="1" x14ac:dyDescent="0.25">
      <c r="A59" s="262">
        <v>24060300</v>
      </c>
      <c r="B59" s="263" t="s">
        <v>43</v>
      </c>
      <c r="C59" s="264">
        <v>53680</v>
      </c>
      <c r="D59" s="265">
        <v>53680</v>
      </c>
      <c r="E59" s="265">
        <v>0</v>
      </c>
      <c r="F59" s="265">
        <v>0</v>
      </c>
    </row>
    <row r="60" spans="1:6" ht="76.5" x14ac:dyDescent="0.25">
      <c r="A60" s="262">
        <v>24062200</v>
      </c>
      <c r="B60" s="263" t="s">
        <v>262</v>
      </c>
      <c r="C60" s="264">
        <v>4100</v>
      </c>
      <c r="D60" s="265">
        <v>4100</v>
      </c>
      <c r="E60" s="265">
        <v>0</v>
      </c>
      <c r="F60" s="265">
        <v>0</v>
      </c>
    </row>
    <row r="61" spans="1:6" ht="18" customHeight="1" x14ac:dyDescent="0.25">
      <c r="A61" s="258">
        <v>25000000</v>
      </c>
      <c r="B61" s="259" t="s">
        <v>54</v>
      </c>
      <c r="C61" s="260">
        <v>1411315</v>
      </c>
      <c r="D61" s="261">
        <v>0</v>
      </c>
      <c r="E61" s="261">
        <v>1411315</v>
      </c>
      <c r="F61" s="261">
        <v>0</v>
      </c>
    </row>
    <row r="62" spans="1:6" ht="38.25" x14ac:dyDescent="0.25">
      <c r="A62" s="258">
        <v>25010000</v>
      </c>
      <c r="B62" s="259" t="s">
        <v>55</v>
      </c>
      <c r="C62" s="260">
        <v>1411315</v>
      </c>
      <c r="D62" s="261">
        <v>0</v>
      </c>
      <c r="E62" s="261">
        <v>1411315</v>
      </c>
      <c r="F62" s="261">
        <v>0</v>
      </c>
    </row>
    <row r="63" spans="1:6" ht="25.5" x14ac:dyDescent="0.25">
      <c r="A63" s="262">
        <v>25010100</v>
      </c>
      <c r="B63" s="263" t="s">
        <v>56</v>
      </c>
      <c r="C63" s="264">
        <v>1320400</v>
      </c>
      <c r="D63" s="265">
        <v>0</v>
      </c>
      <c r="E63" s="265">
        <v>1320400</v>
      </c>
      <c r="F63" s="265">
        <v>0</v>
      </c>
    </row>
    <row r="64" spans="1:6" x14ac:dyDescent="0.25">
      <c r="A64" s="262">
        <v>25010300</v>
      </c>
      <c r="B64" s="263" t="s">
        <v>57</v>
      </c>
      <c r="C64" s="264">
        <v>90915</v>
      </c>
      <c r="D64" s="265">
        <v>0</v>
      </c>
      <c r="E64" s="265">
        <v>90915</v>
      </c>
      <c r="F64" s="265">
        <v>0</v>
      </c>
    </row>
    <row r="65" spans="1:6" ht="20.25" customHeight="1" x14ac:dyDescent="0.25">
      <c r="A65" s="258">
        <v>50000000</v>
      </c>
      <c r="B65" s="259" t="s">
        <v>263</v>
      </c>
      <c r="C65" s="260">
        <v>410000</v>
      </c>
      <c r="D65" s="261">
        <v>0</v>
      </c>
      <c r="E65" s="261">
        <v>410000</v>
      </c>
      <c r="F65" s="261">
        <v>0</v>
      </c>
    </row>
    <row r="66" spans="1:6" ht="51" x14ac:dyDescent="0.25">
      <c r="A66" s="262">
        <v>50110000</v>
      </c>
      <c r="B66" s="263" t="s">
        <v>264</v>
      </c>
      <c r="C66" s="264">
        <v>410000</v>
      </c>
      <c r="D66" s="265">
        <v>0</v>
      </c>
      <c r="E66" s="265">
        <v>410000</v>
      </c>
      <c r="F66" s="265">
        <v>0</v>
      </c>
    </row>
    <row r="67" spans="1:6" x14ac:dyDescent="0.25">
      <c r="A67" s="266" t="s">
        <v>58</v>
      </c>
      <c r="B67" s="267"/>
      <c r="C67" s="260">
        <v>63474044</v>
      </c>
      <c r="D67" s="260">
        <v>61603729</v>
      </c>
      <c r="E67" s="260">
        <v>1870315</v>
      </c>
      <c r="F67" s="260">
        <v>0</v>
      </c>
    </row>
    <row r="68" spans="1:6" ht="22.5" customHeight="1" x14ac:dyDescent="0.25">
      <c r="A68" s="258">
        <v>40000000</v>
      </c>
      <c r="B68" s="259" t="s">
        <v>59</v>
      </c>
      <c r="C68" s="260">
        <v>70870246</v>
      </c>
      <c r="D68" s="261">
        <v>70870246</v>
      </c>
      <c r="E68" s="261">
        <v>0</v>
      </c>
      <c r="F68" s="261">
        <v>0</v>
      </c>
    </row>
    <row r="69" spans="1:6" ht="18.75" customHeight="1" x14ac:dyDescent="0.25">
      <c r="A69" s="258">
        <v>41000000</v>
      </c>
      <c r="B69" s="259" t="s">
        <v>60</v>
      </c>
      <c r="C69" s="260">
        <v>70870246</v>
      </c>
      <c r="D69" s="261">
        <v>70870246</v>
      </c>
      <c r="E69" s="261">
        <v>0</v>
      </c>
      <c r="F69" s="261">
        <v>0</v>
      </c>
    </row>
    <row r="70" spans="1:6" ht="25.5" x14ac:dyDescent="0.25">
      <c r="A70" s="258">
        <v>41020000</v>
      </c>
      <c r="B70" s="259" t="s">
        <v>61</v>
      </c>
      <c r="C70" s="260">
        <v>5458800</v>
      </c>
      <c r="D70" s="261">
        <v>5458800</v>
      </c>
      <c r="E70" s="261">
        <v>0</v>
      </c>
      <c r="F70" s="261">
        <v>0</v>
      </c>
    </row>
    <row r="71" spans="1:6" ht="18.75" customHeight="1" x14ac:dyDescent="0.25">
      <c r="A71" s="262">
        <v>41020100</v>
      </c>
      <c r="B71" s="263" t="s">
        <v>62</v>
      </c>
      <c r="C71" s="264">
        <v>5458800</v>
      </c>
      <c r="D71" s="265">
        <v>5458800</v>
      </c>
      <c r="E71" s="265">
        <v>0</v>
      </c>
      <c r="F71" s="265">
        <v>0</v>
      </c>
    </row>
    <row r="72" spans="1:6" ht="25.5" x14ac:dyDescent="0.25">
      <c r="A72" s="258">
        <v>41030000</v>
      </c>
      <c r="B72" s="259" t="s">
        <v>63</v>
      </c>
      <c r="C72" s="260">
        <v>59666293</v>
      </c>
      <c r="D72" s="261">
        <v>59666293</v>
      </c>
      <c r="E72" s="261">
        <v>0</v>
      </c>
      <c r="F72" s="261">
        <v>0</v>
      </c>
    </row>
    <row r="73" spans="1:6" ht="39.75" customHeight="1" x14ac:dyDescent="0.25">
      <c r="A73" s="262">
        <v>41033200</v>
      </c>
      <c r="B73" s="263" t="s">
        <v>265</v>
      </c>
      <c r="C73" s="264">
        <v>4617500</v>
      </c>
      <c r="D73" s="265">
        <v>4617500</v>
      </c>
      <c r="E73" s="265">
        <v>0</v>
      </c>
      <c r="F73" s="265">
        <v>0</v>
      </c>
    </row>
    <row r="74" spans="1:6" ht="33.75" customHeight="1" x14ac:dyDescent="0.25">
      <c r="A74" s="262">
        <v>41033900</v>
      </c>
      <c r="B74" s="263" t="s">
        <v>64</v>
      </c>
      <c r="C74" s="264">
        <v>36690200</v>
      </c>
      <c r="D74" s="265">
        <v>36690200</v>
      </c>
      <c r="E74" s="265">
        <v>0</v>
      </c>
      <c r="F74" s="265">
        <v>0</v>
      </c>
    </row>
    <row r="75" spans="1:6" ht="34.5" customHeight="1" x14ac:dyDescent="0.25">
      <c r="A75" s="262">
        <v>41034200</v>
      </c>
      <c r="B75" s="263" t="s">
        <v>65</v>
      </c>
      <c r="C75" s="264">
        <v>16627900</v>
      </c>
      <c r="D75" s="265">
        <v>16627900</v>
      </c>
      <c r="E75" s="265">
        <v>0</v>
      </c>
      <c r="F75" s="265">
        <v>0</v>
      </c>
    </row>
    <row r="76" spans="1:6" ht="28.5" customHeight="1" x14ac:dyDescent="0.25">
      <c r="A76" s="262">
        <v>41034500</v>
      </c>
      <c r="B76" s="263" t="s">
        <v>327</v>
      </c>
      <c r="C76" s="264">
        <v>1730693</v>
      </c>
      <c r="D76" s="265">
        <v>1730693</v>
      </c>
      <c r="E76" s="265">
        <v>0</v>
      </c>
      <c r="F76" s="265">
        <v>0</v>
      </c>
    </row>
    <row r="77" spans="1:6" ht="68.25" customHeight="1" x14ac:dyDescent="0.25">
      <c r="A77" s="258">
        <v>41040000</v>
      </c>
      <c r="B77" s="259" t="s">
        <v>266</v>
      </c>
      <c r="C77" s="260">
        <v>2666900</v>
      </c>
      <c r="D77" s="261">
        <v>2666900</v>
      </c>
      <c r="E77" s="261">
        <v>0</v>
      </c>
      <c r="F77" s="261">
        <v>0</v>
      </c>
    </row>
    <row r="78" spans="1:6" ht="63.75" x14ac:dyDescent="0.25">
      <c r="A78" s="262">
        <v>41040200</v>
      </c>
      <c r="B78" s="263" t="s">
        <v>267</v>
      </c>
      <c r="C78" s="264">
        <v>2666900</v>
      </c>
      <c r="D78" s="265">
        <v>2666900</v>
      </c>
      <c r="E78" s="265">
        <v>0</v>
      </c>
      <c r="F78" s="265">
        <v>0</v>
      </c>
    </row>
    <row r="79" spans="1:6" ht="39.75" customHeight="1" x14ac:dyDescent="0.25">
      <c r="A79" s="258">
        <v>41050000</v>
      </c>
      <c r="B79" s="259" t="s">
        <v>66</v>
      </c>
      <c r="C79" s="260">
        <v>3078253</v>
      </c>
      <c r="D79" s="261">
        <v>3078253</v>
      </c>
      <c r="E79" s="261">
        <v>0</v>
      </c>
      <c r="F79" s="261">
        <v>0</v>
      </c>
    </row>
    <row r="80" spans="1:6" ht="57" customHeight="1" x14ac:dyDescent="0.25">
      <c r="A80" s="262">
        <v>41051100</v>
      </c>
      <c r="B80" s="263" t="s">
        <v>67</v>
      </c>
      <c r="C80" s="264">
        <v>1768976</v>
      </c>
      <c r="D80" s="265">
        <v>1768976</v>
      </c>
      <c r="E80" s="265">
        <v>0</v>
      </c>
      <c r="F80" s="265">
        <v>0</v>
      </c>
    </row>
    <row r="81" spans="1:6" ht="54" customHeight="1" x14ac:dyDescent="0.25">
      <c r="A81" s="262">
        <v>41051200</v>
      </c>
      <c r="B81" s="263" t="s">
        <v>68</v>
      </c>
      <c r="C81" s="264">
        <v>245261</v>
      </c>
      <c r="D81" s="265">
        <v>245261</v>
      </c>
      <c r="E81" s="265">
        <v>0</v>
      </c>
      <c r="F81" s="265">
        <v>0</v>
      </c>
    </row>
    <row r="82" spans="1:6" ht="23.25" customHeight="1" x14ac:dyDescent="0.25">
      <c r="A82" s="262">
        <v>41051400</v>
      </c>
      <c r="B82" s="263" t="s">
        <v>284</v>
      </c>
      <c r="C82" s="264">
        <v>733918</v>
      </c>
      <c r="D82" s="265">
        <v>733918</v>
      </c>
      <c r="E82" s="265">
        <v>0</v>
      </c>
      <c r="F82" s="265">
        <v>0</v>
      </c>
    </row>
    <row r="83" spans="1:6" ht="66" customHeight="1" x14ac:dyDescent="0.25">
      <c r="A83" s="262">
        <v>41053900</v>
      </c>
      <c r="B83" s="263" t="s">
        <v>69</v>
      </c>
      <c r="C83" s="264">
        <v>180098</v>
      </c>
      <c r="D83" s="265">
        <v>180098</v>
      </c>
      <c r="E83" s="265">
        <v>0</v>
      </c>
      <c r="F83" s="265">
        <v>0</v>
      </c>
    </row>
    <row r="84" spans="1:6" ht="24" customHeight="1" x14ac:dyDescent="0.25">
      <c r="A84" s="262">
        <v>41054100</v>
      </c>
      <c r="B84" s="263" t="s">
        <v>291</v>
      </c>
      <c r="C84" s="264">
        <v>150000</v>
      </c>
      <c r="D84" s="265">
        <v>150000</v>
      </c>
      <c r="E84" s="265">
        <v>0</v>
      </c>
      <c r="F84" s="265">
        <v>0</v>
      </c>
    </row>
    <row r="85" spans="1:6" x14ac:dyDescent="0.25">
      <c r="A85" s="266" t="s">
        <v>70</v>
      </c>
      <c r="B85" s="267"/>
      <c r="C85" s="260">
        <v>134344290</v>
      </c>
      <c r="D85" s="260">
        <v>132473975</v>
      </c>
      <c r="E85" s="260">
        <v>1870315</v>
      </c>
      <c r="F85" s="260">
        <v>0</v>
      </c>
    </row>
    <row r="87" spans="1:6" x14ac:dyDescent="0.25">
      <c r="B87" s="200" t="s">
        <v>72</v>
      </c>
      <c r="E87" t="s">
        <v>257</v>
      </c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H23" sqref="H21:H23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111" t="s">
        <v>74</v>
      </c>
      <c r="B1" s="111"/>
      <c r="C1" s="111"/>
      <c r="D1" s="185" t="s">
        <v>75</v>
      </c>
      <c r="E1" s="185"/>
      <c r="F1" s="185"/>
    </row>
    <row r="2" spans="1:7" x14ac:dyDescent="0.2">
      <c r="A2" s="111"/>
      <c r="B2" s="111"/>
      <c r="C2" s="111"/>
      <c r="D2" s="273" t="s">
        <v>329</v>
      </c>
      <c r="E2" s="273"/>
      <c r="F2" s="273"/>
    </row>
    <row r="3" spans="1:7" x14ac:dyDescent="0.2">
      <c r="A3" s="111"/>
      <c r="B3" s="111"/>
      <c r="C3" s="111"/>
      <c r="D3" s="273"/>
      <c r="E3" s="273"/>
      <c r="F3" s="273"/>
    </row>
    <row r="4" spans="1:7" ht="18" customHeight="1" x14ac:dyDescent="0.2">
      <c r="A4" s="111"/>
      <c r="B4" s="111" t="s">
        <v>270</v>
      </c>
      <c r="C4" s="111"/>
      <c r="D4" s="273"/>
      <c r="E4" s="273"/>
      <c r="F4" s="273"/>
    </row>
    <row r="5" spans="1:7" ht="52.5" customHeight="1" x14ac:dyDescent="0.25">
      <c r="A5" s="274" t="s">
        <v>76</v>
      </c>
      <c r="B5" s="275"/>
      <c r="C5" s="275"/>
      <c r="D5" s="275"/>
      <c r="E5" s="275"/>
      <c r="F5" s="275"/>
    </row>
    <row r="6" spans="1:7" ht="35.25" customHeight="1" x14ac:dyDescent="0.2">
      <c r="A6" s="111"/>
      <c r="B6" s="111"/>
      <c r="C6" s="111"/>
      <c r="D6" s="111"/>
      <c r="E6" s="111"/>
      <c r="F6" s="112" t="s">
        <v>1</v>
      </c>
    </row>
    <row r="7" spans="1:7" x14ac:dyDescent="0.2">
      <c r="A7" s="276" t="s">
        <v>2</v>
      </c>
      <c r="B7" s="276" t="s">
        <v>77</v>
      </c>
      <c r="C7" s="277" t="s">
        <v>4</v>
      </c>
      <c r="D7" s="276" t="s">
        <v>5</v>
      </c>
      <c r="E7" s="276" t="s">
        <v>6</v>
      </c>
      <c r="F7" s="276"/>
    </row>
    <row r="8" spans="1:7" x14ac:dyDescent="0.2">
      <c r="A8" s="276"/>
      <c r="B8" s="276"/>
      <c r="C8" s="277"/>
      <c r="D8" s="276"/>
      <c r="E8" s="276" t="s">
        <v>4</v>
      </c>
      <c r="F8" s="276" t="s">
        <v>7</v>
      </c>
    </row>
    <row r="9" spans="1:7" x14ac:dyDescent="0.2">
      <c r="A9" s="276"/>
      <c r="B9" s="276"/>
      <c r="C9" s="277"/>
      <c r="D9" s="276"/>
      <c r="E9" s="276"/>
      <c r="F9" s="276"/>
    </row>
    <row r="10" spans="1:7" x14ac:dyDescent="0.2">
      <c r="A10" s="113">
        <v>1</v>
      </c>
      <c r="B10" s="113">
        <v>2</v>
      </c>
      <c r="C10" s="252">
        <v>3</v>
      </c>
      <c r="D10" s="113">
        <v>4</v>
      </c>
      <c r="E10" s="113">
        <v>5</v>
      </c>
      <c r="F10" s="113">
        <v>6</v>
      </c>
    </row>
    <row r="11" spans="1:7" ht="24" customHeight="1" x14ac:dyDescent="0.2">
      <c r="A11" s="186">
        <v>200000</v>
      </c>
      <c r="B11" s="187" t="s">
        <v>78</v>
      </c>
      <c r="C11" s="253">
        <v>5582990</v>
      </c>
      <c r="D11" s="253">
        <v>-10982368</v>
      </c>
      <c r="E11" s="253">
        <v>16565358</v>
      </c>
      <c r="F11" s="253">
        <v>16466436</v>
      </c>
      <c r="G11" s="194"/>
    </row>
    <row r="12" spans="1:7" hidden="1" x14ac:dyDescent="0.2">
      <c r="A12" s="186">
        <v>203000</v>
      </c>
      <c r="B12" s="187" t="s">
        <v>79</v>
      </c>
      <c r="C12" s="253">
        <f t="shared" ref="C12:C25" si="0">D12+E12</f>
        <v>0</v>
      </c>
      <c r="D12" s="189">
        <v>0</v>
      </c>
      <c r="E12" s="189">
        <v>0</v>
      </c>
      <c r="F12" s="189">
        <v>17297667</v>
      </c>
      <c r="G12" s="194"/>
    </row>
    <row r="13" spans="1:7" ht="18" hidden="1" customHeight="1" x14ac:dyDescent="0.2">
      <c r="A13" s="190">
        <v>203410</v>
      </c>
      <c r="B13" s="191" t="s">
        <v>80</v>
      </c>
      <c r="C13" s="254">
        <f t="shared" si="0"/>
        <v>16208597</v>
      </c>
      <c r="D13" s="193">
        <v>16208597</v>
      </c>
      <c r="E13" s="193">
        <v>0</v>
      </c>
      <c r="F13" s="189">
        <v>17297667</v>
      </c>
      <c r="G13" s="194"/>
    </row>
    <row r="14" spans="1:7" ht="21" hidden="1" customHeight="1" x14ac:dyDescent="0.2">
      <c r="A14" s="190">
        <v>203420</v>
      </c>
      <c r="B14" s="191" t="s">
        <v>81</v>
      </c>
      <c r="C14" s="254">
        <f t="shared" si="0"/>
        <v>-16208597</v>
      </c>
      <c r="D14" s="193">
        <v>-16208597</v>
      </c>
      <c r="E14" s="193">
        <v>0</v>
      </c>
      <c r="F14" s="189">
        <v>17297667</v>
      </c>
      <c r="G14" s="194"/>
    </row>
    <row r="15" spans="1:7" ht="30.75" customHeight="1" x14ac:dyDescent="0.2">
      <c r="A15" s="186">
        <v>208000</v>
      </c>
      <c r="B15" s="187" t="s">
        <v>82</v>
      </c>
      <c r="C15" s="253">
        <v>5582990</v>
      </c>
      <c r="D15" s="189">
        <v>-10982368</v>
      </c>
      <c r="E15" s="189">
        <v>16565358</v>
      </c>
      <c r="F15" s="189">
        <v>16466436</v>
      </c>
      <c r="G15" s="194"/>
    </row>
    <row r="16" spans="1:7" ht="24" customHeight="1" x14ac:dyDescent="0.2">
      <c r="A16" s="190">
        <v>208100</v>
      </c>
      <c r="B16" s="191" t="s">
        <v>83</v>
      </c>
      <c r="C16" s="254">
        <v>5582990</v>
      </c>
      <c r="D16" s="193">
        <v>4002428</v>
      </c>
      <c r="E16" s="193">
        <v>1580562</v>
      </c>
      <c r="F16" s="193">
        <v>1481640</v>
      </c>
      <c r="G16" s="194"/>
    </row>
    <row r="17" spans="1:7" ht="24" hidden="1" customHeight="1" x14ac:dyDescent="0.2">
      <c r="A17" s="190">
        <v>208340</v>
      </c>
      <c r="B17" s="191" t="s">
        <v>84</v>
      </c>
      <c r="C17" s="254"/>
      <c r="D17" s="193"/>
      <c r="E17" s="193">
        <v>0</v>
      </c>
      <c r="F17" s="193">
        <v>0</v>
      </c>
      <c r="G17" s="194"/>
    </row>
    <row r="18" spans="1:7" ht="41.25" customHeight="1" x14ac:dyDescent="0.2">
      <c r="A18" s="190">
        <v>208400</v>
      </c>
      <c r="B18" s="191" t="s">
        <v>85</v>
      </c>
      <c r="C18" s="254"/>
      <c r="D18" s="193">
        <v>-14984796</v>
      </c>
      <c r="E18" s="193">
        <v>14984796</v>
      </c>
      <c r="F18" s="193">
        <v>14984796</v>
      </c>
      <c r="G18" s="194"/>
    </row>
    <row r="19" spans="1:7" ht="29.25" customHeight="1" x14ac:dyDescent="0.2">
      <c r="A19" s="186">
        <v>600000</v>
      </c>
      <c r="B19" s="187" t="s">
        <v>86</v>
      </c>
      <c r="C19" s="253">
        <v>5582990</v>
      </c>
      <c r="D19" s="253">
        <v>-10982368</v>
      </c>
      <c r="E19" s="253">
        <v>16565358</v>
      </c>
      <c r="F19" s="253">
        <v>16466436</v>
      </c>
      <c r="G19" s="194"/>
    </row>
    <row r="20" spans="1:7" ht="27" customHeight="1" x14ac:dyDescent="0.2">
      <c r="A20" s="186">
        <v>602000</v>
      </c>
      <c r="B20" s="187" t="s">
        <v>87</v>
      </c>
      <c r="C20" s="253">
        <v>5582990</v>
      </c>
      <c r="D20" s="189">
        <v>-10982368</v>
      </c>
      <c r="E20" s="189">
        <v>16565358</v>
      </c>
      <c r="F20" s="189">
        <v>16466436</v>
      </c>
      <c r="G20" s="194"/>
    </row>
    <row r="21" spans="1:7" ht="25.5" customHeight="1" x14ac:dyDescent="0.2">
      <c r="A21" s="190">
        <v>602100</v>
      </c>
      <c r="B21" s="191" t="s">
        <v>83</v>
      </c>
      <c r="C21" s="254">
        <v>5582990</v>
      </c>
      <c r="D21" s="193">
        <v>4002428</v>
      </c>
      <c r="E21" s="193">
        <v>1580562</v>
      </c>
      <c r="F21" s="193">
        <v>1481640</v>
      </c>
      <c r="G21" s="194"/>
    </row>
    <row r="22" spans="1:7" ht="8.25" hidden="1" customHeight="1" x14ac:dyDescent="0.2">
      <c r="A22" s="190">
        <v>602304</v>
      </c>
      <c r="B22" s="191" t="s">
        <v>84</v>
      </c>
      <c r="C22" s="254"/>
      <c r="D22" s="193"/>
      <c r="E22" s="193">
        <v>0</v>
      </c>
      <c r="F22" s="193">
        <v>0</v>
      </c>
      <c r="G22" s="194"/>
    </row>
    <row r="23" spans="1:7" ht="38.25" x14ac:dyDescent="0.2">
      <c r="A23" s="190">
        <v>602400</v>
      </c>
      <c r="B23" s="191" t="s">
        <v>85</v>
      </c>
      <c r="C23" s="254">
        <f t="shared" ref="C23" si="1">D23+E23</f>
        <v>0</v>
      </c>
      <c r="D23" s="193">
        <v>-14984796</v>
      </c>
      <c r="E23" s="193">
        <v>14984796</v>
      </c>
      <c r="F23" s="193">
        <v>14984796</v>
      </c>
      <c r="G23" s="194"/>
    </row>
    <row r="24" spans="1:7" ht="25.5" hidden="1" x14ac:dyDescent="0.2">
      <c r="A24" s="186">
        <v>603000</v>
      </c>
      <c r="B24" s="187" t="s">
        <v>88</v>
      </c>
      <c r="C24" s="188">
        <f t="shared" si="0"/>
        <v>0</v>
      </c>
      <c r="D24" s="189">
        <v>0</v>
      </c>
      <c r="E24" s="189">
        <v>0</v>
      </c>
      <c r="F24" s="189">
        <v>0</v>
      </c>
      <c r="G24" s="194">
        <f t="shared" ref="G24:G25" si="2">F24-E24</f>
        <v>0</v>
      </c>
    </row>
    <row r="25" spans="1:7" ht="25.5" hidden="1" x14ac:dyDescent="0.2">
      <c r="A25" s="190">
        <v>603000</v>
      </c>
      <c r="B25" s="191" t="s">
        <v>88</v>
      </c>
      <c r="C25" s="192">
        <f t="shared" si="0"/>
        <v>0</v>
      </c>
      <c r="D25" s="193">
        <v>0</v>
      </c>
      <c r="E25" s="193">
        <v>0</v>
      </c>
      <c r="F25" s="193">
        <v>0</v>
      </c>
      <c r="G25" s="194">
        <f t="shared" si="2"/>
        <v>0</v>
      </c>
    </row>
    <row r="26" spans="1:7" x14ac:dyDescent="0.2">
      <c r="A26" s="111"/>
      <c r="B26" s="111"/>
      <c r="C26" s="111"/>
      <c r="D26" s="111"/>
      <c r="E26" s="111"/>
      <c r="F26" s="111"/>
    </row>
    <row r="27" spans="1:7" x14ac:dyDescent="0.2">
      <c r="A27" s="111"/>
      <c r="B27" s="111"/>
      <c r="C27" s="111"/>
      <c r="D27" s="111"/>
      <c r="E27" s="111"/>
      <c r="F27" s="111"/>
    </row>
    <row r="28" spans="1:7" ht="15" x14ac:dyDescent="0.25">
      <c r="A28" s="111"/>
      <c r="B28" s="255" t="s">
        <v>72</v>
      </c>
      <c r="C28" s="111"/>
      <c r="D28" s="111"/>
      <c r="E28" s="255" t="s">
        <v>73</v>
      </c>
      <c r="F28" s="196"/>
    </row>
    <row r="29" spans="1:7" ht="15" x14ac:dyDescent="0.25">
      <c r="A29" s="111"/>
      <c r="B29" s="196"/>
      <c r="C29" s="196"/>
      <c r="D29" s="196"/>
      <c r="E29" s="196"/>
      <c r="F29" s="196"/>
    </row>
    <row r="31" spans="1:7" x14ac:dyDescent="0.2">
      <c r="C31" s="194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74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55"/>
  <sheetViews>
    <sheetView showZeros="0" tabSelected="1" topLeftCell="A31" zoomScale="65" zoomScaleNormal="75" zoomScaleSheetLayoutView="75" workbookViewId="0">
      <selection activeCell="P8" sqref="P8:P11"/>
    </sheetView>
  </sheetViews>
  <sheetFormatPr defaultColWidth="8.85546875" defaultRowHeight="12.75" x14ac:dyDescent="0.2"/>
  <cols>
    <col min="1" max="1" width="0.140625" style="214" customWidth="1"/>
    <col min="2" max="2" width="4.7109375" style="214" hidden="1" customWidth="1"/>
    <col min="3" max="3" width="2.7109375" style="214" hidden="1" customWidth="1"/>
    <col min="4" max="4" width="15" style="214" customWidth="1"/>
    <col min="5" max="5" width="11.85546875" style="214" customWidth="1"/>
    <col min="6" max="6" width="13.85546875" style="214" hidden="1" customWidth="1"/>
    <col min="7" max="7" width="12.140625" style="214" hidden="1" customWidth="1"/>
    <col min="8" max="8" width="10.5703125" style="214" hidden="1" customWidth="1"/>
    <col min="9" max="9" width="11.140625" style="214" hidden="1" customWidth="1"/>
    <col min="10" max="10" width="13" style="214" hidden="1" customWidth="1"/>
    <col min="11" max="11" width="2.42578125" style="214" hidden="1" customWidth="1"/>
    <col min="12" max="13" width="15.140625" style="214" customWidth="1"/>
    <col min="14" max="14" width="12.85546875" style="214" customWidth="1"/>
    <col min="15" max="15" width="15.28515625" style="214" customWidth="1"/>
    <col min="16" max="16" width="13.140625" style="214" customWidth="1"/>
    <col min="17" max="17" width="14.42578125" style="214" customWidth="1"/>
    <col min="18" max="18" width="16.140625" style="214" customWidth="1"/>
    <col min="19" max="20" width="12" style="214" customWidth="1"/>
    <col min="21" max="21" width="14.85546875" style="214" customWidth="1"/>
    <col min="22" max="22" width="14" style="214" customWidth="1"/>
    <col min="23" max="23" width="20.5703125" style="214" customWidth="1"/>
    <col min="24" max="24" width="24.85546875" style="214" customWidth="1"/>
    <col min="25" max="25" width="17.7109375" style="214" customWidth="1"/>
    <col min="26" max="26" width="20.140625" style="214" customWidth="1"/>
    <col min="27" max="16384" width="8.85546875" style="214"/>
  </cols>
  <sheetData>
    <row r="1" spans="1:42" ht="87" customHeight="1" x14ac:dyDescent="0.3">
      <c r="A1" s="214" t="s">
        <v>192</v>
      </c>
      <c r="D1" s="215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94" t="s">
        <v>319</v>
      </c>
      <c r="X1" s="294"/>
      <c r="Y1" s="294"/>
      <c r="Z1" s="294"/>
      <c r="AA1" s="217"/>
    </row>
    <row r="2" spans="1:42" ht="87" customHeight="1" x14ac:dyDescent="0.3">
      <c r="D2" s="295"/>
      <c r="E2" s="296"/>
      <c r="F2" s="296"/>
      <c r="G2" s="296"/>
      <c r="H2" s="296"/>
      <c r="I2" s="296"/>
      <c r="J2" s="296"/>
      <c r="K2" s="296"/>
      <c r="L2" s="29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8"/>
      <c r="X2" s="218" t="s">
        <v>270</v>
      </c>
      <c r="Y2" s="218"/>
      <c r="Z2" s="218"/>
      <c r="AA2" s="217"/>
    </row>
    <row r="3" spans="1:42" ht="23.25" customHeight="1" x14ac:dyDescent="0.2">
      <c r="G3" s="219"/>
    </row>
    <row r="4" spans="1:42" s="220" customFormat="1" ht="28.5" customHeight="1" x14ac:dyDescent="0.4">
      <c r="A4" s="297" t="s">
        <v>295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</row>
    <row r="5" spans="1:42" ht="12.75" customHeight="1" x14ac:dyDescent="0.2">
      <c r="A5" s="221"/>
      <c r="B5" s="221"/>
      <c r="E5" s="222"/>
      <c r="F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</row>
    <row r="6" spans="1:42" s="215" customFormat="1" ht="15" customHeight="1" x14ac:dyDescent="0.3">
      <c r="A6" s="298" t="s">
        <v>296</v>
      </c>
      <c r="B6" s="299"/>
      <c r="C6" s="300"/>
      <c r="D6" s="307" t="s">
        <v>297</v>
      </c>
      <c r="E6" s="310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2"/>
      <c r="X6" s="313" t="s">
        <v>298</v>
      </c>
      <c r="Y6" s="313" t="s">
        <v>299</v>
      </c>
      <c r="Z6" s="313" t="s">
        <v>300</v>
      </c>
      <c r="AA6" s="223"/>
    </row>
    <row r="7" spans="1:42" s="215" customFormat="1" ht="20.45" customHeight="1" x14ac:dyDescent="0.3">
      <c r="A7" s="301"/>
      <c r="B7" s="302"/>
      <c r="C7" s="303"/>
      <c r="D7" s="308"/>
      <c r="E7" s="314" t="s">
        <v>301</v>
      </c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6"/>
      <c r="X7" s="313"/>
      <c r="Y7" s="313"/>
      <c r="Z7" s="313"/>
      <c r="AA7" s="223"/>
    </row>
    <row r="8" spans="1:42" ht="13.5" customHeight="1" x14ac:dyDescent="0.2">
      <c r="A8" s="301"/>
      <c r="B8" s="302"/>
      <c r="C8" s="303"/>
      <c r="D8" s="308"/>
      <c r="E8" s="293" t="s">
        <v>320</v>
      </c>
      <c r="F8" s="293" t="s">
        <v>321</v>
      </c>
      <c r="G8" s="313"/>
      <c r="H8" s="313">
        <v>0</v>
      </c>
      <c r="I8" s="286">
        <v>0</v>
      </c>
      <c r="J8" s="286"/>
      <c r="K8" s="286"/>
      <c r="L8" s="286" t="s">
        <v>302</v>
      </c>
      <c r="M8" s="293" t="s">
        <v>303</v>
      </c>
      <c r="N8" s="286" t="s">
        <v>304</v>
      </c>
      <c r="O8" s="286" t="s">
        <v>305</v>
      </c>
      <c r="P8" s="286" t="s">
        <v>306</v>
      </c>
      <c r="Q8" s="286" t="s">
        <v>307</v>
      </c>
      <c r="R8" s="286" t="s">
        <v>308</v>
      </c>
      <c r="S8" s="286" t="s">
        <v>309</v>
      </c>
      <c r="T8" s="286" t="s">
        <v>310</v>
      </c>
      <c r="U8" s="286" t="s">
        <v>311</v>
      </c>
      <c r="V8" s="286" t="s">
        <v>312</v>
      </c>
      <c r="W8" s="286" t="s">
        <v>193</v>
      </c>
      <c r="X8" s="313"/>
      <c r="Y8" s="313"/>
      <c r="Z8" s="313"/>
    </row>
    <row r="9" spans="1:42" ht="12" customHeight="1" x14ac:dyDescent="0.2">
      <c r="A9" s="301"/>
      <c r="B9" s="302"/>
      <c r="C9" s="303"/>
      <c r="D9" s="308"/>
      <c r="E9" s="293"/>
      <c r="F9" s="293"/>
      <c r="G9" s="313"/>
      <c r="H9" s="313"/>
      <c r="I9" s="291"/>
      <c r="J9" s="291"/>
      <c r="K9" s="287"/>
      <c r="L9" s="291"/>
      <c r="M9" s="293"/>
      <c r="N9" s="291"/>
      <c r="O9" s="291"/>
      <c r="P9" s="291"/>
      <c r="Q9" s="291"/>
      <c r="R9" s="289"/>
      <c r="S9" s="291"/>
      <c r="T9" s="289"/>
      <c r="U9" s="289"/>
      <c r="V9" s="289"/>
      <c r="W9" s="291"/>
      <c r="X9" s="313"/>
      <c r="Y9" s="313"/>
      <c r="Z9" s="313"/>
    </row>
    <row r="10" spans="1:42" ht="15.75" customHeight="1" x14ac:dyDescent="0.2">
      <c r="A10" s="301"/>
      <c r="B10" s="302"/>
      <c r="C10" s="303"/>
      <c r="D10" s="308"/>
      <c r="E10" s="293"/>
      <c r="F10" s="293"/>
      <c r="G10" s="313"/>
      <c r="H10" s="313"/>
      <c r="I10" s="291"/>
      <c r="J10" s="291"/>
      <c r="K10" s="287"/>
      <c r="L10" s="291"/>
      <c r="M10" s="293"/>
      <c r="N10" s="291"/>
      <c r="O10" s="291"/>
      <c r="P10" s="291"/>
      <c r="Q10" s="291"/>
      <c r="R10" s="289"/>
      <c r="S10" s="291"/>
      <c r="T10" s="289"/>
      <c r="U10" s="289"/>
      <c r="V10" s="289"/>
      <c r="W10" s="291"/>
      <c r="X10" s="313"/>
      <c r="Y10" s="313"/>
      <c r="Z10" s="313"/>
    </row>
    <row r="11" spans="1:42" s="224" customFormat="1" ht="369" customHeight="1" x14ac:dyDescent="0.2">
      <c r="A11" s="304"/>
      <c r="B11" s="305"/>
      <c r="C11" s="306"/>
      <c r="D11" s="309"/>
      <c r="E11" s="293"/>
      <c r="F11" s="293"/>
      <c r="G11" s="313"/>
      <c r="H11" s="313"/>
      <c r="I11" s="292"/>
      <c r="J11" s="292"/>
      <c r="K11" s="288"/>
      <c r="L11" s="292"/>
      <c r="M11" s="293"/>
      <c r="N11" s="292"/>
      <c r="O11" s="292"/>
      <c r="P11" s="292"/>
      <c r="Q11" s="292"/>
      <c r="R11" s="290"/>
      <c r="S11" s="292"/>
      <c r="T11" s="290"/>
      <c r="U11" s="290"/>
      <c r="V11" s="290"/>
      <c r="W11" s="292"/>
      <c r="X11" s="313"/>
      <c r="Y11" s="313"/>
      <c r="Z11" s="313"/>
    </row>
    <row r="12" spans="1:42" ht="15" customHeight="1" x14ac:dyDescent="0.2">
      <c r="A12" s="278"/>
      <c r="B12" s="279"/>
      <c r="C12" s="280"/>
      <c r="D12" s="225" t="s">
        <v>313</v>
      </c>
      <c r="E12" s="226">
        <v>3220</v>
      </c>
      <c r="F12" s="226"/>
      <c r="G12" s="226">
        <v>1170</v>
      </c>
      <c r="H12" s="226">
        <v>1190</v>
      </c>
      <c r="I12" s="226">
        <v>5031</v>
      </c>
      <c r="J12" s="226">
        <v>4060</v>
      </c>
      <c r="K12" s="226"/>
      <c r="L12" s="226">
        <v>2620</v>
      </c>
      <c r="M12" s="226">
        <v>2620</v>
      </c>
      <c r="N12" s="226">
        <v>2620</v>
      </c>
      <c r="O12" s="226">
        <v>2620</v>
      </c>
      <c r="P12" s="226">
        <v>2620</v>
      </c>
      <c r="Q12" s="226">
        <v>3220</v>
      </c>
      <c r="R12" s="226">
        <v>2620</v>
      </c>
      <c r="S12" s="226">
        <v>3220</v>
      </c>
      <c r="T12" s="226">
        <v>3220</v>
      </c>
      <c r="U12" s="226">
        <v>3220</v>
      </c>
      <c r="V12" s="226">
        <v>2620</v>
      </c>
      <c r="W12" s="226"/>
      <c r="X12" s="226">
        <v>2620</v>
      </c>
      <c r="Y12" s="227"/>
      <c r="Z12" s="226"/>
    </row>
    <row r="13" spans="1:42" s="233" customFormat="1" ht="68.25" customHeight="1" x14ac:dyDescent="0.25">
      <c r="A13" s="281" t="s">
        <v>314</v>
      </c>
      <c r="B13" s="281">
        <v>17</v>
      </c>
      <c r="C13" s="281" t="s">
        <v>315</v>
      </c>
      <c r="D13" s="228" t="s">
        <v>316</v>
      </c>
      <c r="E13" s="229"/>
      <c r="F13" s="229"/>
      <c r="G13" s="229"/>
      <c r="H13" s="229"/>
      <c r="I13" s="229"/>
      <c r="J13" s="229"/>
      <c r="K13" s="229"/>
      <c r="L13" s="229">
        <v>178004</v>
      </c>
      <c r="M13" s="229">
        <v>350000</v>
      </c>
      <c r="N13" s="229">
        <v>550000</v>
      </c>
      <c r="O13" s="229"/>
      <c r="P13" s="229">
        <v>3188</v>
      </c>
      <c r="Q13" s="229"/>
      <c r="R13" s="229">
        <v>52650</v>
      </c>
      <c r="S13" s="229">
        <v>50000</v>
      </c>
      <c r="T13" s="229">
        <v>350000</v>
      </c>
      <c r="U13" s="229">
        <v>100000</v>
      </c>
      <c r="V13" s="229">
        <v>25000</v>
      </c>
      <c r="W13" s="229">
        <f>SUM(E13:V13)</f>
        <v>1658842</v>
      </c>
      <c r="X13" s="229">
        <v>15249500</v>
      </c>
      <c r="Y13" s="230"/>
      <c r="Z13" s="231">
        <f>W13+X13</f>
        <v>16908342</v>
      </c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</row>
    <row r="14" spans="1:42" s="233" customFormat="1" ht="52.5" customHeight="1" x14ac:dyDescent="0.25">
      <c r="A14" s="234"/>
      <c r="B14" s="234"/>
      <c r="C14" s="234"/>
      <c r="D14" s="228" t="s">
        <v>317</v>
      </c>
      <c r="E14" s="229">
        <v>300000</v>
      </c>
      <c r="F14" s="229"/>
      <c r="G14" s="229"/>
      <c r="H14" s="229"/>
      <c r="I14" s="229"/>
      <c r="J14" s="229"/>
      <c r="K14" s="229"/>
      <c r="L14" s="229"/>
      <c r="M14" s="229"/>
      <c r="N14" s="229"/>
      <c r="O14" s="229">
        <v>348000</v>
      </c>
      <c r="P14" s="229"/>
      <c r="Q14" s="229">
        <v>2032000</v>
      </c>
      <c r="R14" s="229"/>
      <c r="S14" s="229"/>
      <c r="T14" s="229"/>
      <c r="U14" s="229"/>
      <c r="V14" s="229"/>
      <c r="W14" s="229">
        <f>SUM(E14:V14)</f>
        <v>2680000</v>
      </c>
      <c r="X14" s="229"/>
      <c r="Y14" s="230"/>
      <c r="Z14" s="231">
        <f>W14</f>
        <v>2680000</v>
      </c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</row>
    <row r="15" spans="1:42" s="233" customFormat="1" ht="52.5" customHeight="1" x14ac:dyDescent="0.25">
      <c r="A15" s="234"/>
      <c r="B15" s="234"/>
      <c r="C15" s="234"/>
      <c r="D15" s="228" t="s">
        <v>318</v>
      </c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>
        <v>0</v>
      </c>
      <c r="X15" s="229"/>
      <c r="Y15" s="230"/>
      <c r="Z15" s="231">
        <f t="shared" ref="Z15" si="0">SUM(X15:Y15)</f>
        <v>0</v>
      </c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</row>
    <row r="16" spans="1:42" s="233" customFormat="1" ht="47.25" customHeight="1" x14ac:dyDescent="0.25">
      <c r="A16" s="282"/>
      <c r="B16" s="282"/>
      <c r="C16" s="282"/>
      <c r="D16" s="235" t="s">
        <v>4</v>
      </c>
      <c r="E16" s="231">
        <v>300000</v>
      </c>
      <c r="F16" s="231"/>
      <c r="G16" s="236">
        <f t="shared" ref="G16:J16" si="1">G13</f>
        <v>0</v>
      </c>
      <c r="H16" s="236">
        <f t="shared" si="1"/>
        <v>0</v>
      </c>
      <c r="I16" s="236">
        <f t="shared" si="1"/>
        <v>0</v>
      </c>
      <c r="J16" s="236">
        <f t="shared" si="1"/>
        <v>0</v>
      </c>
      <c r="K16" s="236">
        <v>171896.01</v>
      </c>
      <c r="L16" s="231">
        <v>178004</v>
      </c>
      <c r="M16" s="231">
        <f>M13</f>
        <v>350000</v>
      </c>
      <c r="N16" s="231">
        <f>N13</f>
        <v>550000</v>
      </c>
      <c r="O16" s="231">
        <v>348000</v>
      </c>
      <c r="P16" s="231">
        <v>3188</v>
      </c>
      <c r="Q16" s="231">
        <v>2032000</v>
      </c>
      <c r="R16" s="231">
        <v>52650</v>
      </c>
      <c r="S16" s="231">
        <f>S13</f>
        <v>50000</v>
      </c>
      <c r="T16" s="231">
        <v>350000</v>
      </c>
      <c r="U16" s="231">
        <v>100000</v>
      </c>
      <c r="V16" s="231">
        <v>25000</v>
      </c>
      <c r="W16" s="231">
        <f>W13+W14</f>
        <v>4338842</v>
      </c>
      <c r="X16" s="231">
        <f>X13</f>
        <v>15249500</v>
      </c>
      <c r="Y16" s="231">
        <v>0</v>
      </c>
      <c r="Z16" s="231">
        <f>W16+X16+Y16</f>
        <v>19588342</v>
      </c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</row>
    <row r="17" spans="1:42" s="233" customFormat="1" ht="66.75" customHeight="1" x14ac:dyDescent="0.25">
      <c r="A17" s="237"/>
      <c r="B17" s="237"/>
      <c r="C17" s="237"/>
      <c r="D17" s="238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40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</row>
    <row r="18" spans="1:42" s="233" customFormat="1" ht="35.25" customHeight="1" x14ac:dyDescent="0.25">
      <c r="A18" s="237"/>
      <c r="B18" s="237"/>
      <c r="C18" s="237"/>
      <c r="D18" s="238"/>
      <c r="E18" s="239"/>
      <c r="F18" s="239"/>
      <c r="G18" s="239"/>
      <c r="H18" s="239"/>
      <c r="I18" s="239"/>
      <c r="J18" s="239"/>
      <c r="K18" s="239"/>
      <c r="L18" s="283" t="s">
        <v>72</v>
      </c>
      <c r="M18" s="284"/>
      <c r="N18" s="284"/>
      <c r="O18" s="284"/>
      <c r="P18" s="284"/>
      <c r="Q18" s="241"/>
      <c r="R18" s="241"/>
      <c r="S18" s="241"/>
      <c r="T18" s="241"/>
      <c r="U18" s="241"/>
      <c r="V18" s="241"/>
      <c r="W18" s="242" t="s">
        <v>73</v>
      </c>
      <c r="X18" s="239"/>
      <c r="Y18" s="239"/>
      <c r="Z18" s="240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</row>
    <row r="19" spans="1:42" x14ac:dyDescent="0.2">
      <c r="A19" s="243"/>
      <c r="B19" s="243"/>
      <c r="C19" s="243"/>
      <c r="E19" s="244"/>
      <c r="F19" s="244"/>
      <c r="G19" s="244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</row>
    <row r="20" spans="1:42" s="215" customFormat="1" ht="64.5" customHeight="1" x14ac:dyDescent="0.3">
      <c r="A20" s="246"/>
      <c r="B20" s="246"/>
      <c r="C20" s="246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47"/>
      <c r="S20" s="247"/>
      <c r="T20" s="247"/>
      <c r="U20" s="247"/>
      <c r="V20" s="247"/>
      <c r="W20" s="248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</row>
    <row r="21" spans="1:42" x14ac:dyDescent="0.2">
      <c r="A21" s="243"/>
      <c r="B21" s="243"/>
      <c r="C21" s="243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</row>
    <row r="22" spans="1:42" x14ac:dyDescent="0.2">
      <c r="A22" s="243"/>
      <c r="B22" s="243"/>
      <c r="C22" s="243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</row>
    <row r="23" spans="1:42" x14ac:dyDescent="0.2">
      <c r="A23" s="243"/>
      <c r="B23" s="243"/>
      <c r="C23" s="243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</row>
    <row r="24" spans="1:42" ht="15.75" x14ac:dyDescent="0.25">
      <c r="A24" s="243"/>
      <c r="B24" s="243"/>
      <c r="C24" s="243"/>
      <c r="D24" s="251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</row>
    <row r="25" spans="1:42" x14ac:dyDescent="0.2">
      <c r="A25" s="243"/>
      <c r="B25" s="243"/>
      <c r="C25" s="243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</row>
    <row r="26" spans="1:42" x14ac:dyDescent="0.2">
      <c r="A26" s="243"/>
      <c r="B26" s="243"/>
      <c r="C26" s="243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</row>
    <row r="27" spans="1:42" x14ac:dyDescent="0.2">
      <c r="A27" s="243"/>
      <c r="B27" s="243"/>
      <c r="C27" s="243"/>
      <c r="E27" s="244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</row>
    <row r="28" spans="1:42" x14ac:dyDescent="0.2">
      <c r="A28" s="243"/>
      <c r="B28" s="243"/>
      <c r="C28" s="243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</row>
    <row r="29" spans="1:42" x14ac:dyDescent="0.2">
      <c r="A29" s="243"/>
      <c r="B29" s="243"/>
      <c r="C29" s="243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</row>
    <row r="30" spans="1:42" x14ac:dyDescent="0.2">
      <c r="A30" s="243"/>
      <c r="B30" s="243"/>
      <c r="C30" s="243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</row>
    <row r="31" spans="1:42" x14ac:dyDescent="0.2">
      <c r="A31" s="243"/>
      <c r="B31" s="243"/>
      <c r="C31" s="243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</row>
    <row r="32" spans="1:42" x14ac:dyDescent="0.2">
      <c r="A32" s="243"/>
      <c r="B32" s="243"/>
      <c r="C32" s="243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</row>
    <row r="33" spans="1:41" x14ac:dyDescent="0.2">
      <c r="A33" s="243"/>
      <c r="B33" s="243"/>
      <c r="C33" s="243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</row>
    <row r="34" spans="1:41" x14ac:dyDescent="0.2">
      <c r="A34" s="243"/>
      <c r="B34" s="243"/>
      <c r="C34" s="243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</row>
    <row r="35" spans="1:41" x14ac:dyDescent="0.2">
      <c r="A35" s="243"/>
      <c r="B35" s="243"/>
      <c r="C35" s="243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</row>
    <row r="36" spans="1:41" x14ac:dyDescent="0.2">
      <c r="A36" s="243"/>
      <c r="B36" s="243"/>
      <c r="C36" s="243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</row>
    <row r="37" spans="1:41" x14ac:dyDescent="0.2">
      <c r="A37" s="243"/>
      <c r="B37" s="243"/>
      <c r="C37" s="243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</row>
    <row r="38" spans="1:41" x14ac:dyDescent="0.2">
      <c r="A38" s="243"/>
      <c r="B38" s="243"/>
      <c r="C38" s="243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</row>
    <row r="39" spans="1:41" x14ac:dyDescent="0.2">
      <c r="A39" s="243"/>
      <c r="B39" s="243"/>
      <c r="C39" s="243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</row>
    <row r="40" spans="1:41" x14ac:dyDescent="0.2">
      <c r="A40" s="243"/>
      <c r="B40" s="243"/>
      <c r="C40" s="243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</row>
    <row r="41" spans="1:41" x14ac:dyDescent="0.2">
      <c r="A41" s="243"/>
      <c r="B41" s="243"/>
      <c r="C41" s="243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</row>
    <row r="42" spans="1:41" x14ac:dyDescent="0.2">
      <c r="A42" s="243"/>
      <c r="B42" s="243"/>
      <c r="C42" s="243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</row>
    <row r="43" spans="1:41" x14ac:dyDescent="0.2">
      <c r="A43" s="243"/>
      <c r="B43" s="243"/>
      <c r="C43" s="243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</row>
    <row r="44" spans="1:41" x14ac:dyDescent="0.2">
      <c r="A44" s="243"/>
      <c r="B44" s="243"/>
      <c r="C44" s="243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</row>
    <row r="45" spans="1:41" x14ac:dyDescent="0.2">
      <c r="A45" s="243"/>
      <c r="B45" s="243"/>
      <c r="C45" s="243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</row>
    <row r="46" spans="1:41" x14ac:dyDescent="0.2">
      <c r="A46" s="243"/>
      <c r="B46" s="243"/>
      <c r="C46" s="243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</row>
    <row r="47" spans="1:41" x14ac:dyDescent="0.2">
      <c r="A47" s="243"/>
      <c r="B47" s="243"/>
      <c r="C47" s="243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</row>
    <row r="48" spans="1:41" x14ac:dyDescent="0.2">
      <c r="A48" s="243"/>
      <c r="B48" s="243"/>
      <c r="C48" s="243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</row>
    <row r="49" spans="1:41" x14ac:dyDescent="0.2">
      <c r="A49" s="243"/>
      <c r="B49" s="243"/>
      <c r="C49" s="243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</row>
    <row r="50" spans="1:41" x14ac:dyDescent="0.2">
      <c r="A50" s="243"/>
      <c r="B50" s="243"/>
      <c r="C50" s="243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</row>
    <row r="51" spans="1:41" x14ac:dyDescent="0.2">
      <c r="A51" s="243"/>
      <c r="B51" s="243"/>
      <c r="C51" s="243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</row>
    <row r="52" spans="1:41" x14ac:dyDescent="0.2">
      <c r="A52" s="243"/>
      <c r="B52" s="243"/>
      <c r="C52" s="243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</row>
    <row r="53" spans="1:41" x14ac:dyDescent="0.2">
      <c r="A53" s="243"/>
      <c r="B53" s="243"/>
      <c r="C53" s="243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</row>
    <row r="54" spans="1:41" x14ac:dyDescent="0.2">
      <c r="A54" s="243"/>
      <c r="B54" s="243"/>
      <c r="C54" s="243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</row>
    <row r="55" spans="1:41" x14ac:dyDescent="0.2">
      <c r="A55" s="243"/>
      <c r="B55" s="243"/>
      <c r="C55" s="243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</row>
    <row r="56" spans="1:41" x14ac:dyDescent="0.2">
      <c r="A56" s="243"/>
      <c r="B56" s="243"/>
      <c r="C56" s="243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</row>
    <row r="57" spans="1:41" x14ac:dyDescent="0.2">
      <c r="A57" s="243"/>
      <c r="B57" s="243"/>
      <c r="C57" s="243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</row>
    <row r="58" spans="1:41" x14ac:dyDescent="0.2">
      <c r="A58" s="243"/>
      <c r="B58" s="243"/>
      <c r="C58" s="243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</row>
    <row r="59" spans="1:41" x14ac:dyDescent="0.2">
      <c r="A59" s="243"/>
      <c r="B59" s="243"/>
      <c r="C59" s="243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</row>
    <row r="60" spans="1:41" x14ac:dyDescent="0.2">
      <c r="A60" s="243"/>
      <c r="B60" s="243"/>
      <c r="C60" s="243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</row>
    <row r="61" spans="1:41" x14ac:dyDescent="0.2">
      <c r="A61" s="243"/>
      <c r="B61" s="243"/>
      <c r="C61" s="243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</row>
    <row r="62" spans="1:41" x14ac:dyDescent="0.2">
      <c r="A62" s="243"/>
      <c r="B62" s="243"/>
      <c r="C62" s="243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</row>
    <row r="63" spans="1:41" x14ac:dyDescent="0.2">
      <c r="A63" s="243"/>
      <c r="B63" s="243"/>
      <c r="C63" s="243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</row>
    <row r="64" spans="1:41" x14ac:dyDescent="0.2">
      <c r="A64" s="243"/>
      <c r="B64" s="243"/>
      <c r="C64" s="243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</row>
    <row r="65" spans="1:41" x14ac:dyDescent="0.2">
      <c r="A65" s="243"/>
      <c r="B65" s="243"/>
      <c r="C65" s="243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</row>
    <row r="66" spans="1:41" x14ac:dyDescent="0.2">
      <c r="A66" s="243"/>
      <c r="B66" s="243"/>
      <c r="C66" s="243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</row>
    <row r="67" spans="1:41" x14ac:dyDescent="0.2">
      <c r="A67" s="243"/>
      <c r="B67" s="243"/>
      <c r="C67" s="243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</row>
    <row r="68" spans="1:41" x14ac:dyDescent="0.2">
      <c r="A68" s="243"/>
      <c r="B68" s="243"/>
      <c r="C68" s="243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</row>
    <row r="69" spans="1:41" x14ac:dyDescent="0.2">
      <c r="A69" s="243"/>
      <c r="B69" s="243"/>
      <c r="C69" s="243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</row>
    <row r="70" spans="1:41" x14ac:dyDescent="0.2">
      <c r="A70" s="243"/>
      <c r="B70" s="243"/>
      <c r="C70" s="243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</row>
    <row r="71" spans="1:41" x14ac:dyDescent="0.2">
      <c r="A71" s="243"/>
      <c r="B71" s="243"/>
      <c r="C71" s="243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</row>
    <row r="72" spans="1:41" x14ac:dyDescent="0.2">
      <c r="A72" s="243"/>
      <c r="B72" s="243"/>
      <c r="C72" s="243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</row>
    <row r="73" spans="1:41" x14ac:dyDescent="0.2">
      <c r="A73" s="243"/>
      <c r="B73" s="243"/>
      <c r="C73" s="243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</row>
    <row r="74" spans="1:41" x14ac:dyDescent="0.2">
      <c r="A74" s="243"/>
      <c r="B74" s="243"/>
      <c r="C74" s="243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</row>
    <row r="75" spans="1:41" x14ac:dyDescent="0.2">
      <c r="A75" s="243"/>
      <c r="B75" s="243"/>
      <c r="C75" s="243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</row>
    <row r="76" spans="1:41" x14ac:dyDescent="0.2">
      <c r="A76" s="243"/>
      <c r="B76" s="243"/>
      <c r="C76" s="243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</row>
    <row r="77" spans="1:41" x14ac:dyDescent="0.2">
      <c r="A77" s="243"/>
      <c r="B77" s="243"/>
      <c r="C77" s="243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</row>
    <row r="78" spans="1:41" x14ac:dyDescent="0.2">
      <c r="A78" s="243"/>
      <c r="B78" s="243"/>
      <c r="C78" s="243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</row>
    <row r="79" spans="1:41" x14ac:dyDescent="0.2">
      <c r="A79" s="243"/>
      <c r="B79" s="243"/>
      <c r="C79" s="243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</row>
    <row r="80" spans="1:41" x14ac:dyDescent="0.2">
      <c r="A80" s="243"/>
      <c r="B80" s="243"/>
      <c r="C80" s="243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</row>
    <row r="81" spans="1:41" x14ac:dyDescent="0.2">
      <c r="A81" s="243"/>
      <c r="B81" s="243"/>
      <c r="C81" s="243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</row>
    <row r="82" spans="1:41" x14ac:dyDescent="0.2">
      <c r="A82" s="243"/>
      <c r="B82" s="243"/>
      <c r="C82" s="243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</row>
    <row r="83" spans="1:41" x14ac:dyDescent="0.2">
      <c r="A83" s="243"/>
      <c r="B83" s="243"/>
      <c r="C83" s="243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</row>
    <row r="84" spans="1:41" x14ac:dyDescent="0.2">
      <c r="A84" s="243"/>
      <c r="B84" s="243"/>
      <c r="C84" s="243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</row>
    <row r="85" spans="1:41" x14ac:dyDescent="0.2">
      <c r="A85" s="243"/>
      <c r="B85" s="243"/>
      <c r="C85" s="243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</row>
    <row r="86" spans="1:41" x14ac:dyDescent="0.2">
      <c r="A86" s="243"/>
      <c r="B86" s="243"/>
      <c r="C86" s="243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</row>
    <row r="87" spans="1:41" x14ac:dyDescent="0.2">
      <c r="A87" s="243"/>
      <c r="B87" s="243"/>
      <c r="C87" s="243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</row>
    <row r="88" spans="1:41" x14ac:dyDescent="0.2">
      <c r="A88" s="243"/>
      <c r="B88" s="243"/>
      <c r="C88" s="243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</row>
    <row r="89" spans="1:41" x14ac:dyDescent="0.2">
      <c r="A89" s="243"/>
      <c r="B89" s="243"/>
      <c r="C89" s="243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</row>
    <row r="90" spans="1:41" x14ac:dyDescent="0.2">
      <c r="A90" s="243"/>
      <c r="B90" s="243"/>
      <c r="C90" s="243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</row>
    <row r="91" spans="1:41" x14ac:dyDescent="0.2">
      <c r="A91" s="243"/>
      <c r="B91" s="243"/>
      <c r="C91" s="243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</row>
    <row r="92" spans="1:41" x14ac:dyDescent="0.2">
      <c r="A92" s="243"/>
      <c r="B92" s="243"/>
      <c r="C92" s="243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</row>
    <row r="93" spans="1:41" x14ac:dyDescent="0.2">
      <c r="A93" s="243"/>
      <c r="B93" s="243"/>
      <c r="C93" s="243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</row>
    <row r="94" spans="1:41" x14ac:dyDescent="0.2">
      <c r="A94" s="243"/>
      <c r="B94" s="243"/>
      <c r="C94" s="243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</row>
    <row r="95" spans="1:41" x14ac:dyDescent="0.2">
      <c r="A95" s="243"/>
      <c r="B95" s="243"/>
      <c r="C95" s="243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</row>
    <row r="96" spans="1:41" x14ac:dyDescent="0.2">
      <c r="A96" s="243"/>
      <c r="B96" s="243"/>
      <c r="C96" s="243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</row>
    <row r="97" spans="1:3" x14ac:dyDescent="0.2">
      <c r="A97" s="243"/>
      <c r="B97" s="243"/>
      <c r="C97" s="243"/>
    </row>
    <row r="98" spans="1:3" x14ac:dyDescent="0.2">
      <c r="A98" s="243"/>
      <c r="B98" s="243"/>
      <c r="C98" s="243"/>
    </row>
    <row r="99" spans="1:3" x14ac:dyDescent="0.2">
      <c r="A99" s="243"/>
      <c r="B99" s="243"/>
      <c r="C99" s="243"/>
    </row>
    <row r="100" spans="1:3" x14ac:dyDescent="0.2">
      <c r="A100" s="243"/>
      <c r="B100" s="243"/>
      <c r="C100" s="243"/>
    </row>
    <row r="101" spans="1:3" x14ac:dyDescent="0.2">
      <c r="A101" s="243"/>
      <c r="B101" s="243"/>
      <c r="C101" s="243"/>
    </row>
    <row r="102" spans="1:3" x14ac:dyDescent="0.2">
      <c r="A102" s="243"/>
      <c r="B102" s="243"/>
      <c r="C102" s="243"/>
    </row>
    <row r="103" spans="1:3" x14ac:dyDescent="0.2">
      <c r="A103" s="243"/>
      <c r="B103" s="243"/>
      <c r="C103" s="243"/>
    </row>
    <row r="104" spans="1:3" x14ac:dyDescent="0.2">
      <c r="A104" s="243"/>
      <c r="B104" s="243"/>
      <c r="C104" s="243"/>
    </row>
    <row r="105" spans="1:3" x14ac:dyDescent="0.2">
      <c r="A105" s="243"/>
      <c r="B105" s="243"/>
      <c r="C105" s="243"/>
    </row>
    <row r="106" spans="1:3" x14ac:dyDescent="0.2">
      <c r="A106" s="243"/>
      <c r="B106" s="243"/>
      <c r="C106" s="243"/>
    </row>
    <row r="107" spans="1:3" x14ac:dyDescent="0.2">
      <c r="A107" s="243"/>
      <c r="B107" s="243"/>
      <c r="C107" s="243"/>
    </row>
    <row r="108" spans="1:3" x14ac:dyDescent="0.2">
      <c r="A108" s="243"/>
      <c r="B108" s="243"/>
      <c r="C108" s="243"/>
    </row>
    <row r="109" spans="1:3" x14ac:dyDescent="0.2">
      <c r="A109" s="243"/>
      <c r="B109" s="243"/>
      <c r="C109" s="243"/>
    </row>
    <row r="110" spans="1:3" x14ac:dyDescent="0.2">
      <c r="A110" s="243"/>
      <c r="B110" s="243"/>
      <c r="C110" s="243"/>
    </row>
    <row r="111" spans="1:3" x14ac:dyDescent="0.2">
      <c r="A111" s="243"/>
      <c r="B111" s="243"/>
      <c r="C111" s="243"/>
    </row>
    <row r="112" spans="1:3" x14ac:dyDescent="0.2">
      <c r="A112" s="243"/>
      <c r="B112" s="243"/>
      <c r="C112" s="243"/>
    </row>
    <row r="113" spans="1:3" x14ac:dyDescent="0.2">
      <c r="A113" s="243"/>
      <c r="B113" s="243"/>
      <c r="C113" s="243"/>
    </row>
    <row r="114" spans="1:3" x14ac:dyDescent="0.2">
      <c r="A114" s="243"/>
      <c r="B114" s="243"/>
      <c r="C114" s="243"/>
    </row>
    <row r="115" spans="1:3" x14ac:dyDescent="0.2">
      <c r="A115" s="243"/>
      <c r="B115" s="243"/>
      <c r="C115" s="243"/>
    </row>
    <row r="116" spans="1:3" x14ac:dyDescent="0.2">
      <c r="A116" s="243"/>
      <c r="B116" s="243"/>
      <c r="C116" s="243"/>
    </row>
    <row r="117" spans="1:3" x14ac:dyDescent="0.2">
      <c r="A117" s="243"/>
      <c r="B117" s="243"/>
      <c r="C117" s="243"/>
    </row>
    <row r="118" spans="1:3" x14ac:dyDescent="0.2">
      <c r="A118" s="243"/>
      <c r="B118" s="243"/>
      <c r="C118" s="243"/>
    </row>
    <row r="119" spans="1:3" x14ac:dyDescent="0.2">
      <c r="A119" s="243"/>
      <c r="B119" s="243"/>
      <c r="C119" s="243"/>
    </row>
    <row r="120" spans="1:3" x14ac:dyDescent="0.2">
      <c r="A120" s="243"/>
      <c r="B120" s="243"/>
      <c r="C120" s="243"/>
    </row>
    <row r="121" spans="1:3" x14ac:dyDescent="0.2">
      <c r="A121" s="243"/>
      <c r="B121" s="243"/>
      <c r="C121" s="243"/>
    </row>
    <row r="122" spans="1:3" x14ac:dyDescent="0.2">
      <c r="A122" s="243"/>
      <c r="B122" s="243"/>
      <c r="C122" s="243"/>
    </row>
    <row r="123" spans="1:3" x14ac:dyDescent="0.2">
      <c r="A123" s="243"/>
      <c r="B123" s="243"/>
      <c r="C123" s="243"/>
    </row>
    <row r="124" spans="1:3" x14ac:dyDescent="0.2">
      <c r="A124" s="243"/>
      <c r="B124" s="243"/>
      <c r="C124" s="243"/>
    </row>
    <row r="125" spans="1:3" x14ac:dyDescent="0.2">
      <c r="A125" s="243"/>
      <c r="B125" s="243"/>
      <c r="C125" s="243"/>
    </row>
    <row r="126" spans="1:3" x14ac:dyDescent="0.2">
      <c r="A126" s="243"/>
      <c r="B126" s="243"/>
      <c r="C126" s="243"/>
    </row>
    <row r="127" spans="1:3" x14ac:dyDescent="0.2">
      <c r="A127" s="243"/>
      <c r="B127" s="243"/>
      <c r="C127" s="243"/>
    </row>
    <row r="128" spans="1:3" x14ac:dyDescent="0.2">
      <c r="A128" s="243"/>
      <c r="B128" s="243"/>
      <c r="C128" s="243"/>
    </row>
    <row r="129" spans="1:3" x14ac:dyDescent="0.2">
      <c r="A129" s="243"/>
      <c r="B129" s="243"/>
      <c r="C129" s="243"/>
    </row>
    <row r="130" spans="1:3" x14ac:dyDescent="0.2">
      <c r="A130" s="243"/>
      <c r="B130" s="243"/>
      <c r="C130" s="243"/>
    </row>
    <row r="131" spans="1:3" x14ac:dyDescent="0.2">
      <c r="A131" s="243"/>
      <c r="B131" s="243"/>
      <c r="C131" s="243"/>
    </row>
    <row r="132" spans="1:3" x14ac:dyDescent="0.2">
      <c r="A132" s="243"/>
      <c r="B132" s="243"/>
      <c r="C132" s="243"/>
    </row>
    <row r="133" spans="1:3" x14ac:dyDescent="0.2">
      <c r="A133" s="243"/>
      <c r="B133" s="243"/>
      <c r="C133" s="243"/>
    </row>
    <row r="134" spans="1:3" x14ac:dyDescent="0.2">
      <c r="A134" s="243"/>
      <c r="B134" s="243"/>
      <c r="C134" s="243"/>
    </row>
    <row r="135" spans="1:3" x14ac:dyDescent="0.2">
      <c r="A135" s="243"/>
      <c r="B135" s="243"/>
      <c r="C135" s="243"/>
    </row>
    <row r="136" spans="1:3" x14ac:dyDescent="0.2">
      <c r="A136" s="243"/>
      <c r="B136" s="243"/>
      <c r="C136" s="243"/>
    </row>
    <row r="137" spans="1:3" x14ac:dyDescent="0.2">
      <c r="A137" s="243"/>
      <c r="B137" s="243"/>
      <c r="C137" s="243"/>
    </row>
    <row r="138" spans="1:3" x14ac:dyDescent="0.2">
      <c r="A138" s="243"/>
      <c r="B138" s="243"/>
      <c r="C138" s="243"/>
    </row>
    <row r="139" spans="1:3" x14ac:dyDescent="0.2">
      <c r="A139" s="243"/>
      <c r="B139" s="243"/>
      <c r="C139" s="243"/>
    </row>
    <row r="140" spans="1:3" x14ac:dyDescent="0.2">
      <c r="A140" s="243"/>
      <c r="B140" s="243"/>
      <c r="C140" s="243"/>
    </row>
    <row r="141" spans="1:3" x14ac:dyDescent="0.2">
      <c r="A141" s="243"/>
      <c r="B141" s="243"/>
      <c r="C141" s="243"/>
    </row>
    <row r="142" spans="1:3" x14ac:dyDescent="0.2">
      <c r="A142" s="243"/>
      <c r="B142" s="243"/>
      <c r="C142" s="243"/>
    </row>
    <row r="143" spans="1:3" x14ac:dyDescent="0.2">
      <c r="A143" s="243"/>
      <c r="B143" s="243"/>
      <c r="C143" s="243"/>
    </row>
    <row r="144" spans="1:3" x14ac:dyDescent="0.2">
      <c r="A144" s="243"/>
      <c r="B144" s="243"/>
      <c r="C144" s="243"/>
    </row>
    <row r="145" spans="1:3" x14ac:dyDescent="0.2">
      <c r="A145" s="243"/>
      <c r="B145" s="243"/>
      <c r="C145" s="243"/>
    </row>
    <row r="146" spans="1:3" x14ac:dyDescent="0.2">
      <c r="A146" s="243"/>
      <c r="B146" s="243"/>
      <c r="C146" s="243"/>
    </row>
    <row r="147" spans="1:3" x14ac:dyDescent="0.2">
      <c r="A147" s="243"/>
      <c r="B147" s="243"/>
      <c r="C147" s="243"/>
    </row>
    <row r="148" spans="1:3" x14ac:dyDescent="0.2">
      <c r="A148" s="243"/>
      <c r="B148" s="243"/>
      <c r="C148" s="243"/>
    </row>
    <row r="149" spans="1:3" x14ac:dyDescent="0.2">
      <c r="A149" s="243"/>
      <c r="B149" s="243"/>
      <c r="C149" s="243"/>
    </row>
    <row r="150" spans="1:3" x14ac:dyDescent="0.2">
      <c r="A150" s="243"/>
      <c r="B150" s="243"/>
      <c r="C150" s="243"/>
    </row>
    <row r="151" spans="1:3" x14ac:dyDescent="0.2">
      <c r="A151" s="243"/>
      <c r="B151" s="243"/>
      <c r="C151" s="243"/>
    </row>
    <row r="152" spans="1:3" x14ac:dyDescent="0.2">
      <c r="A152" s="243"/>
      <c r="B152" s="243"/>
      <c r="C152" s="243"/>
    </row>
    <row r="153" spans="1:3" x14ac:dyDescent="0.2">
      <c r="A153" s="243"/>
      <c r="B153" s="243"/>
      <c r="C153" s="243"/>
    </row>
    <row r="154" spans="1:3" x14ac:dyDescent="0.2">
      <c r="A154" s="243"/>
      <c r="B154" s="243"/>
      <c r="C154" s="243"/>
    </row>
    <row r="155" spans="1:3" x14ac:dyDescent="0.2">
      <c r="A155" s="243"/>
      <c r="B155" s="243"/>
      <c r="C155" s="243"/>
    </row>
    <row r="156" spans="1:3" x14ac:dyDescent="0.2">
      <c r="A156" s="243"/>
      <c r="B156" s="243"/>
      <c r="C156" s="243"/>
    </row>
    <row r="157" spans="1:3" x14ac:dyDescent="0.2">
      <c r="A157" s="243"/>
      <c r="B157" s="243"/>
      <c r="C157" s="243"/>
    </row>
    <row r="158" spans="1:3" x14ac:dyDescent="0.2">
      <c r="A158" s="243"/>
      <c r="B158" s="243"/>
      <c r="C158" s="243"/>
    </row>
    <row r="159" spans="1:3" x14ac:dyDescent="0.2">
      <c r="A159" s="243"/>
      <c r="B159" s="243"/>
      <c r="C159" s="243"/>
    </row>
    <row r="160" spans="1:3" x14ac:dyDescent="0.2">
      <c r="A160" s="243"/>
      <c r="B160" s="243"/>
      <c r="C160" s="243"/>
    </row>
    <row r="161" spans="1:3" x14ac:dyDescent="0.2">
      <c r="A161" s="243"/>
      <c r="B161" s="243"/>
      <c r="C161" s="243"/>
    </row>
    <row r="162" spans="1:3" x14ac:dyDescent="0.2">
      <c r="A162" s="243"/>
      <c r="B162" s="243"/>
      <c r="C162" s="243"/>
    </row>
    <row r="163" spans="1:3" x14ac:dyDescent="0.2">
      <c r="A163" s="243"/>
      <c r="B163" s="243"/>
      <c r="C163" s="243"/>
    </row>
    <row r="164" spans="1:3" x14ac:dyDescent="0.2">
      <c r="A164" s="243"/>
      <c r="B164" s="243"/>
      <c r="C164" s="243"/>
    </row>
    <row r="165" spans="1:3" x14ac:dyDescent="0.2">
      <c r="A165" s="243"/>
      <c r="B165" s="243"/>
      <c r="C165" s="243"/>
    </row>
    <row r="166" spans="1:3" x14ac:dyDescent="0.2">
      <c r="A166" s="243"/>
      <c r="B166" s="243"/>
      <c r="C166" s="243"/>
    </row>
    <row r="167" spans="1:3" x14ac:dyDescent="0.2">
      <c r="A167" s="243"/>
      <c r="B167" s="243"/>
      <c r="C167" s="243"/>
    </row>
    <row r="168" spans="1:3" x14ac:dyDescent="0.2">
      <c r="A168" s="243"/>
      <c r="B168" s="243"/>
      <c r="C168" s="243"/>
    </row>
    <row r="169" spans="1:3" x14ac:dyDescent="0.2">
      <c r="A169" s="243"/>
      <c r="B169" s="243"/>
      <c r="C169" s="243"/>
    </row>
    <row r="170" spans="1:3" x14ac:dyDescent="0.2">
      <c r="A170" s="243"/>
      <c r="B170" s="243"/>
      <c r="C170" s="243"/>
    </row>
    <row r="171" spans="1:3" x14ac:dyDescent="0.2">
      <c r="A171" s="243"/>
      <c r="B171" s="243"/>
      <c r="C171" s="243"/>
    </row>
    <row r="172" spans="1:3" x14ac:dyDescent="0.2">
      <c r="A172" s="243"/>
      <c r="B172" s="243"/>
      <c r="C172" s="243"/>
    </row>
    <row r="173" spans="1:3" x14ac:dyDescent="0.2">
      <c r="A173" s="243"/>
      <c r="B173" s="243"/>
      <c r="C173" s="243"/>
    </row>
    <row r="174" spans="1:3" x14ac:dyDescent="0.2">
      <c r="A174" s="243"/>
      <c r="B174" s="243"/>
      <c r="C174" s="243"/>
    </row>
    <row r="175" spans="1:3" x14ac:dyDescent="0.2">
      <c r="A175" s="243"/>
      <c r="B175" s="243"/>
      <c r="C175" s="243"/>
    </row>
    <row r="176" spans="1:3" x14ac:dyDescent="0.2">
      <c r="A176" s="243"/>
      <c r="B176" s="243"/>
      <c r="C176" s="243"/>
    </row>
    <row r="177" spans="1:3" x14ac:dyDescent="0.2">
      <c r="A177" s="243"/>
      <c r="B177" s="243"/>
      <c r="C177" s="243"/>
    </row>
    <row r="178" spans="1:3" x14ac:dyDescent="0.2">
      <c r="A178" s="243"/>
      <c r="B178" s="243"/>
      <c r="C178" s="243"/>
    </row>
    <row r="179" spans="1:3" x14ac:dyDescent="0.2">
      <c r="A179" s="243"/>
      <c r="B179" s="243"/>
      <c r="C179" s="243"/>
    </row>
    <row r="180" spans="1:3" x14ac:dyDescent="0.2">
      <c r="A180" s="243"/>
      <c r="B180" s="243"/>
      <c r="C180" s="243"/>
    </row>
    <row r="181" spans="1:3" x14ac:dyDescent="0.2">
      <c r="A181" s="243"/>
      <c r="B181" s="243"/>
      <c r="C181" s="243"/>
    </row>
    <row r="182" spans="1:3" x14ac:dyDescent="0.2">
      <c r="A182" s="243"/>
      <c r="B182" s="243"/>
      <c r="C182" s="243"/>
    </row>
    <row r="183" spans="1:3" x14ac:dyDescent="0.2">
      <c r="A183" s="243"/>
      <c r="B183" s="243"/>
      <c r="C183" s="243"/>
    </row>
    <row r="184" spans="1:3" x14ac:dyDescent="0.2">
      <c r="A184" s="243"/>
      <c r="B184" s="243"/>
      <c r="C184" s="243"/>
    </row>
    <row r="185" spans="1:3" x14ac:dyDescent="0.2">
      <c r="A185" s="243"/>
      <c r="B185" s="243"/>
      <c r="C185" s="243"/>
    </row>
    <row r="186" spans="1:3" x14ac:dyDescent="0.2">
      <c r="A186" s="243"/>
      <c r="B186" s="243"/>
      <c r="C186" s="243"/>
    </row>
    <row r="187" spans="1:3" x14ac:dyDescent="0.2">
      <c r="A187" s="243"/>
      <c r="B187" s="243"/>
      <c r="C187" s="243"/>
    </row>
    <row r="188" spans="1:3" x14ac:dyDescent="0.2">
      <c r="A188" s="243"/>
      <c r="B188" s="243"/>
      <c r="C188" s="243"/>
    </row>
    <row r="189" spans="1:3" x14ac:dyDescent="0.2">
      <c r="A189" s="243"/>
      <c r="B189" s="243"/>
      <c r="C189" s="243"/>
    </row>
    <row r="190" spans="1:3" x14ac:dyDescent="0.2">
      <c r="A190" s="243"/>
      <c r="B190" s="243"/>
      <c r="C190" s="243"/>
    </row>
    <row r="191" spans="1:3" x14ac:dyDescent="0.2">
      <c r="A191" s="243"/>
      <c r="B191" s="243"/>
      <c r="C191" s="243"/>
    </row>
    <row r="192" spans="1:3" x14ac:dyDescent="0.2">
      <c r="A192" s="243"/>
      <c r="B192" s="243"/>
      <c r="C192" s="243"/>
    </row>
    <row r="193" spans="1:3" x14ac:dyDescent="0.2">
      <c r="A193" s="243"/>
      <c r="B193" s="243"/>
      <c r="C193" s="243"/>
    </row>
    <row r="194" spans="1:3" x14ac:dyDescent="0.2">
      <c r="A194" s="243"/>
      <c r="B194" s="243"/>
      <c r="C194" s="243"/>
    </row>
    <row r="195" spans="1:3" x14ac:dyDescent="0.2">
      <c r="A195" s="243"/>
      <c r="B195" s="243"/>
      <c r="C195" s="243"/>
    </row>
    <row r="196" spans="1:3" x14ac:dyDescent="0.2">
      <c r="A196" s="243"/>
      <c r="B196" s="243"/>
      <c r="C196" s="243"/>
    </row>
    <row r="197" spans="1:3" x14ac:dyDescent="0.2">
      <c r="A197" s="243"/>
      <c r="B197" s="243"/>
      <c r="C197" s="243"/>
    </row>
    <row r="198" spans="1:3" x14ac:dyDescent="0.2">
      <c r="A198" s="243"/>
      <c r="B198" s="243"/>
      <c r="C198" s="243"/>
    </row>
    <row r="199" spans="1:3" x14ac:dyDescent="0.2">
      <c r="A199" s="243"/>
      <c r="B199" s="243"/>
      <c r="C199" s="243"/>
    </row>
    <row r="200" spans="1:3" x14ac:dyDescent="0.2">
      <c r="A200" s="243"/>
      <c r="B200" s="243"/>
      <c r="C200" s="243"/>
    </row>
    <row r="201" spans="1:3" x14ac:dyDescent="0.2">
      <c r="A201" s="243"/>
      <c r="B201" s="243"/>
      <c r="C201" s="243"/>
    </row>
    <row r="202" spans="1:3" x14ac:dyDescent="0.2">
      <c r="A202" s="243"/>
      <c r="B202" s="243"/>
      <c r="C202" s="243"/>
    </row>
    <row r="203" spans="1:3" x14ac:dyDescent="0.2">
      <c r="A203" s="243"/>
      <c r="B203" s="243"/>
      <c r="C203" s="243"/>
    </row>
    <row r="204" spans="1:3" x14ac:dyDescent="0.2">
      <c r="A204" s="243"/>
      <c r="B204" s="243"/>
      <c r="C204" s="243"/>
    </row>
    <row r="205" spans="1:3" x14ac:dyDescent="0.2">
      <c r="A205" s="243"/>
      <c r="B205" s="243"/>
      <c r="C205" s="243"/>
    </row>
    <row r="206" spans="1:3" x14ac:dyDescent="0.2">
      <c r="A206" s="243"/>
      <c r="B206" s="243"/>
      <c r="C206" s="243"/>
    </row>
    <row r="207" spans="1:3" x14ac:dyDescent="0.2">
      <c r="A207" s="243"/>
      <c r="B207" s="243"/>
      <c r="C207" s="243"/>
    </row>
    <row r="208" spans="1:3" x14ac:dyDescent="0.2">
      <c r="A208" s="243"/>
      <c r="B208" s="243"/>
      <c r="C208" s="243"/>
    </row>
    <row r="209" spans="1:3" x14ac:dyDescent="0.2">
      <c r="A209" s="243"/>
      <c r="B209" s="243"/>
      <c r="C209" s="243"/>
    </row>
    <row r="210" spans="1:3" x14ac:dyDescent="0.2">
      <c r="A210" s="243"/>
      <c r="B210" s="243"/>
      <c r="C210" s="243"/>
    </row>
    <row r="211" spans="1:3" x14ac:dyDescent="0.2">
      <c r="A211" s="243"/>
      <c r="B211" s="243"/>
      <c r="C211" s="243"/>
    </row>
    <row r="212" spans="1:3" x14ac:dyDescent="0.2">
      <c r="A212" s="243"/>
      <c r="B212" s="243"/>
      <c r="C212" s="243"/>
    </row>
    <row r="213" spans="1:3" x14ac:dyDescent="0.2">
      <c r="A213" s="243"/>
      <c r="B213" s="243"/>
      <c r="C213" s="243"/>
    </row>
    <row r="214" spans="1:3" x14ac:dyDescent="0.2">
      <c r="A214" s="243"/>
      <c r="B214" s="243"/>
      <c r="C214" s="243"/>
    </row>
    <row r="215" spans="1:3" x14ac:dyDescent="0.2">
      <c r="A215" s="243"/>
      <c r="B215" s="243"/>
      <c r="C215" s="243"/>
    </row>
    <row r="216" spans="1:3" x14ac:dyDescent="0.2">
      <c r="A216" s="243"/>
      <c r="B216" s="243"/>
      <c r="C216" s="243"/>
    </row>
    <row r="217" spans="1:3" x14ac:dyDescent="0.2">
      <c r="A217" s="243"/>
      <c r="B217" s="243"/>
      <c r="C217" s="243"/>
    </row>
    <row r="218" spans="1:3" x14ac:dyDescent="0.2">
      <c r="A218" s="243"/>
      <c r="B218" s="243"/>
      <c r="C218" s="243"/>
    </row>
    <row r="219" spans="1:3" x14ac:dyDescent="0.2">
      <c r="A219" s="243"/>
      <c r="B219" s="243"/>
      <c r="C219" s="243"/>
    </row>
    <row r="220" spans="1:3" x14ac:dyDescent="0.2">
      <c r="A220" s="243"/>
      <c r="B220" s="243"/>
      <c r="C220" s="243"/>
    </row>
    <row r="221" spans="1:3" x14ac:dyDescent="0.2">
      <c r="A221" s="243"/>
      <c r="B221" s="243"/>
      <c r="C221" s="243"/>
    </row>
    <row r="222" spans="1:3" x14ac:dyDescent="0.2">
      <c r="A222" s="243"/>
      <c r="B222" s="243"/>
      <c r="C222" s="243"/>
    </row>
    <row r="223" spans="1:3" x14ac:dyDescent="0.2">
      <c r="A223" s="243"/>
      <c r="B223" s="243"/>
      <c r="C223" s="243"/>
    </row>
    <row r="224" spans="1:3" x14ac:dyDescent="0.2">
      <c r="A224" s="243"/>
      <c r="B224" s="243"/>
      <c r="C224" s="243"/>
    </row>
    <row r="225" spans="1:3" x14ac:dyDescent="0.2">
      <c r="A225" s="243"/>
      <c r="B225" s="243"/>
      <c r="C225" s="243"/>
    </row>
    <row r="226" spans="1:3" x14ac:dyDescent="0.2">
      <c r="A226" s="243"/>
      <c r="B226" s="243"/>
      <c r="C226" s="243"/>
    </row>
    <row r="227" spans="1:3" x14ac:dyDescent="0.2">
      <c r="A227" s="243"/>
      <c r="B227" s="243"/>
      <c r="C227" s="243"/>
    </row>
    <row r="228" spans="1:3" x14ac:dyDescent="0.2">
      <c r="A228" s="243"/>
      <c r="B228" s="243"/>
      <c r="C228" s="243"/>
    </row>
    <row r="229" spans="1:3" x14ac:dyDescent="0.2">
      <c r="A229" s="243"/>
      <c r="B229" s="243"/>
      <c r="C229" s="243"/>
    </row>
    <row r="230" spans="1:3" x14ac:dyDescent="0.2">
      <c r="A230" s="243"/>
      <c r="B230" s="243"/>
      <c r="C230" s="243"/>
    </row>
    <row r="231" spans="1:3" x14ac:dyDescent="0.2">
      <c r="A231" s="243"/>
      <c r="B231" s="243"/>
      <c r="C231" s="243"/>
    </row>
    <row r="232" spans="1:3" x14ac:dyDescent="0.2">
      <c r="A232" s="243"/>
      <c r="B232" s="243"/>
      <c r="C232" s="243"/>
    </row>
    <row r="233" spans="1:3" x14ac:dyDescent="0.2">
      <c r="A233" s="243"/>
      <c r="B233" s="243"/>
      <c r="C233" s="243"/>
    </row>
    <row r="234" spans="1:3" x14ac:dyDescent="0.2">
      <c r="A234" s="243"/>
      <c r="B234" s="243"/>
      <c r="C234" s="243"/>
    </row>
    <row r="235" spans="1:3" x14ac:dyDescent="0.2">
      <c r="A235" s="243"/>
      <c r="B235" s="243"/>
      <c r="C235" s="243"/>
    </row>
    <row r="236" spans="1:3" x14ac:dyDescent="0.2">
      <c r="A236" s="243"/>
      <c r="B236" s="243"/>
      <c r="C236" s="243"/>
    </row>
    <row r="237" spans="1:3" x14ac:dyDescent="0.2">
      <c r="A237" s="243"/>
      <c r="B237" s="243"/>
      <c r="C237" s="243"/>
    </row>
    <row r="238" spans="1:3" x14ac:dyDescent="0.2">
      <c r="A238" s="243"/>
      <c r="B238" s="243"/>
      <c r="C238" s="243"/>
    </row>
    <row r="239" spans="1:3" x14ac:dyDescent="0.2">
      <c r="A239" s="243"/>
      <c r="B239" s="243"/>
      <c r="C239" s="243"/>
    </row>
    <row r="240" spans="1:3" x14ac:dyDescent="0.2">
      <c r="A240" s="243"/>
      <c r="B240" s="243"/>
      <c r="C240" s="243"/>
    </row>
    <row r="241" spans="1:3" x14ac:dyDescent="0.2">
      <c r="A241" s="243"/>
      <c r="B241" s="243"/>
      <c r="C241" s="243"/>
    </row>
    <row r="242" spans="1:3" x14ac:dyDescent="0.2">
      <c r="A242" s="243"/>
      <c r="B242" s="243"/>
      <c r="C242" s="243"/>
    </row>
    <row r="243" spans="1:3" x14ac:dyDescent="0.2">
      <c r="A243" s="243"/>
      <c r="B243" s="243"/>
      <c r="C243" s="243"/>
    </row>
    <row r="244" spans="1:3" x14ac:dyDescent="0.2">
      <c r="A244" s="243"/>
      <c r="B244" s="243"/>
      <c r="C244" s="243"/>
    </row>
    <row r="245" spans="1:3" x14ac:dyDescent="0.2">
      <c r="A245" s="243"/>
      <c r="B245" s="243"/>
      <c r="C245" s="243"/>
    </row>
    <row r="246" spans="1:3" x14ac:dyDescent="0.2">
      <c r="A246" s="243"/>
      <c r="B246" s="243"/>
      <c r="C246" s="243"/>
    </row>
    <row r="247" spans="1:3" x14ac:dyDescent="0.2">
      <c r="A247" s="243"/>
      <c r="B247" s="243"/>
      <c r="C247" s="243"/>
    </row>
    <row r="248" spans="1:3" x14ac:dyDescent="0.2">
      <c r="A248" s="243"/>
      <c r="B248" s="243"/>
      <c r="C248" s="243"/>
    </row>
    <row r="249" spans="1:3" x14ac:dyDescent="0.2">
      <c r="A249" s="243"/>
      <c r="B249" s="243"/>
      <c r="C249" s="243"/>
    </row>
    <row r="250" spans="1:3" x14ac:dyDescent="0.2">
      <c r="A250" s="243"/>
      <c r="B250" s="243"/>
      <c r="C250" s="243"/>
    </row>
    <row r="251" spans="1:3" x14ac:dyDescent="0.2">
      <c r="A251" s="243"/>
      <c r="B251" s="243"/>
      <c r="C251" s="243"/>
    </row>
    <row r="252" spans="1:3" x14ac:dyDescent="0.2">
      <c r="A252" s="243"/>
      <c r="B252" s="243"/>
      <c r="C252" s="243"/>
    </row>
    <row r="253" spans="1:3" x14ac:dyDescent="0.2">
      <c r="A253" s="243"/>
      <c r="B253" s="243"/>
      <c r="C253" s="243"/>
    </row>
    <row r="254" spans="1:3" x14ac:dyDescent="0.2">
      <c r="A254" s="243"/>
      <c r="B254" s="243"/>
      <c r="C254" s="243"/>
    </row>
    <row r="255" spans="1:3" x14ac:dyDescent="0.2">
      <c r="A255" s="243"/>
      <c r="B255" s="243"/>
      <c r="C255" s="243"/>
    </row>
  </sheetData>
  <mergeCells count="34">
    <mergeCell ref="J8:J11"/>
    <mergeCell ref="W1:Z1"/>
    <mergeCell ref="D2:L2"/>
    <mergeCell ref="A4:Z4"/>
    <mergeCell ref="A6:C11"/>
    <mergeCell ref="D6:D11"/>
    <mergeCell ref="E6:W6"/>
    <mergeCell ref="X6:X11"/>
    <mergeCell ref="Y6:Y11"/>
    <mergeCell ref="Z6:Z11"/>
    <mergeCell ref="E7:W7"/>
    <mergeCell ref="E8:E11"/>
    <mergeCell ref="F8:F11"/>
    <mergeCell ref="G8:G11"/>
    <mergeCell ref="H8:H11"/>
    <mergeCell ref="I8:I11"/>
    <mergeCell ref="V8:V11"/>
    <mergeCell ref="W8:W11"/>
    <mergeCell ref="L8:L11"/>
    <mergeCell ref="M8:M11"/>
    <mergeCell ref="N8:N11"/>
    <mergeCell ref="O8:O11"/>
    <mergeCell ref="P8:P11"/>
    <mergeCell ref="Q8:Q11"/>
    <mergeCell ref="K8:K11"/>
    <mergeCell ref="R8:R11"/>
    <mergeCell ref="S8:S11"/>
    <mergeCell ref="T8:T11"/>
    <mergeCell ref="U8:U11"/>
    <mergeCell ref="A12:C12"/>
    <mergeCell ref="A13:C13"/>
    <mergeCell ref="A16:C16"/>
    <mergeCell ref="L18:P18"/>
    <mergeCell ref="E20:Q20"/>
  </mergeCells>
  <printOptions horizontalCentered="1"/>
  <pageMargins left="0.11811023622047245" right="0" top="0.91" bottom="0.11811023622047245" header="0.23622047244094491" footer="7.874015748031496E-2"/>
  <pageSetup paperSize="9" scale="47" orientation="landscape" r:id="rId1"/>
  <headerFooter alignWithMargins="0">
    <oddFooter>&amp;C
&amp;R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zoomScale="75" zoomScaleNormal="75" zoomScaleSheetLayoutView="90" workbookViewId="0">
      <selection activeCell="G51" sqref="G51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5"/>
      <c r="B1" s="55"/>
      <c r="C1" s="55"/>
      <c r="D1" s="55"/>
      <c r="E1" s="55"/>
      <c r="F1" s="55"/>
      <c r="G1" s="321" t="s">
        <v>214</v>
      </c>
      <c r="H1" s="322"/>
      <c r="I1" s="322"/>
    </row>
    <row r="2" spans="1:9" ht="75" customHeight="1" x14ac:dyDescent="0.2">
      <c r="D2" s="54" t="s">
        <v>270</v>
      </c>
      <c r="G2" s="319" t="s">
        <v>290</v>
      </c>
      <c r="H2" s="320"/>
      <c r="I2" s="320"/>
    </row>
    <row r="3" spans="1:9" ht="27.75" customHeight="1" x14ac:dyDescent="0.2">
      <c r="A3" s="317" t="s">
        <v>258</v>
      </c>
      <c r="B3" s="318"/>
      <c r="C3" s="318"/>
      <c r="D3" s="318"/>
      <c r="E3" s="318"/>
      <c r="F3" s="318"/>
      <c r="G3" s="318"/>
      <c r="H3" s="318"/>
      <c r="I3" s="318"/>
    </row>
    <row r="4" spans="1:9" ht="18.75" x14ac:dyDescent="0.3">
      <c r="A4" s="53"/>
      <c r="B4" s="52"/>
      <c r="C4" s="52"/>
      <c r="D4" s="52"/>
      <c r="E4" s="50"/>
      <c r="F4" s="50"/>
      <c r="G4" s="51"/>
      <c r="H4" s="50"/>
      <c r="I4" s="155" t="s">
        <v>213</v>
      </c>
    </row>
    <row r="5" spans="1:9" s="43" customFormat="1" ht="129" customHeight="1" x14ac:dyDescent="0.3">
      <c r="A5" s="49" t="s">
        <v>212</v>
      </c>
      <c r="B5" s="49" t="s">
        <v>211</v>
      </c>
      <c r="C5" s="49" t="s">
        <v>210</v>
      </c>
      <c r="D5" s="49" t="s">
        <v>209</v>
      </c>
      <c r="E5" s="48" t="s">
        <v>208</v>
      </c>
      <c r="F5" s="48" t="s">
        <v>207</v>
      </c>
      <c r="G5" s="48" t="s">
        <v>206</v>
      </c>
      <c r="H5" s="48" t="s">
        <v>205</v>
      </c>
      <c r="I5" s="48" t="s">
        <v>204</v>
      </c>
    </row>
    <row r="6" spans="1:9" s="47" customFormat="1" ht="20.25" customHeight="1" x14ac:dyDescent="0.25">
      <c r="A6" s="122" t="s">
        <v>203</v>
      </c>
      <c r="B6" s="122" t="s">
        <v>202</v>
      </c>
      <c r="C6" s="122" t="s">
        <v>201</v>
      </c>
      <c r="D6" s="123">
        <v>4</v>
      </c>
      <c r="E6" s="124">
        <v>5</v>
      </c>
      <c r="F6" s="124">
        <v>6</v>
      </c>
      <c r="G6" s="124">
        <v>7</v>
      </c>
      <c r="H6" s="124">
        <v>8</v>
      </c>
      <c r="I6" s="124">
        <v>9</v>
      </c>
    </row>
    <row r="7" spans="1:9" s="43" customFormat="1" ht="51" customHeight="1" x14ac:dyDescent="0.3">
      <c r="A7" s="137" t="s">
        <v>89</v>
      </c>
      <c r="B7" s="142"/>
      <c r="C7" s="142"/>
      <c r="D7" s="181" t="s">
        <v>259</v>
      </c>
      <c r="E7" s="115"/>
      <c r="F7" s="150">
        <f>SUM(F10:F35)</f>
        <v>3210714</v>
      </c>
      <c r="G7" s="150"/>
      <c r="H7" s="150"/>
      <c r="I7" s="150">
        <f>SUM(I10:I35)</f>
        <v>10628252</v>
      </c>
    </row>
    <row r="8" spans="1:9" s="43" customFormat="1" ht="66" hidden="1" customHeight="1" x14ac:dyDescent="0.3">
      <c r="A8" s="21"/>
      <c r="B8" s="21"/>
      <c r="C8" s="21"/>
      <c r="D8" s="46" t="s">
        <v>94</v>
      </c>
      <c r="E8" s="19"/>
      <c r="F8" s="19"/>
      <c r="G8" s="19"/>
      <c r="H8" s="19"/>
      <c r="I8" s="45" t="s">
        <v>94</v>
      </c>
    </row>
    <row r="9" spans="1:9" s="43" customFormat="1" ht="66" hidden="1" customHeight="1" x14ac:dyDescent="0.3">
      <c r="A9" s="21"/>
      <c r="B9" s="21"/>
      <c r="C9" s="21"/>
      <c r="D9" s="44"/>
      <c r="E9" s="19"/>
      <c r="F9" s="19"/>
      <c r="G9" s="19"/>
      <c r="H9" s="19"/>
      <c r="I9" s="18"/>
    </row>
    <row r="10" spans="1:9" s="24" customFormat="1" ht="84" customHeight="1" x14ac:dyDescent="0.25">
      <c r="A10" s="126" t="s">
        <v>91</v>
      </c>
      <c r="B10" s="154" t="s">
        <v>92</v>
      </c>
      <c r="C10" s="126" t="s">
        <v>93</v>
      </c>
      <c r="D10" s="42" t="s">
        <v>94</v>
      </c>
      <c r="E10" s="118" t="s">
        <v>195</v>
      </c>
      <c r="F10" s="15"/>
      <c r="G10" s="15"/>
      <c r="H10" s="15"/>
      <c r="I10" s="119">
        <v>395900</v>
      </c>
    </row>
    <row r="11" spans="1:9" s="24" customFormat="1" ht="42" customHeight="1" x14ac:dyDescent="0.25">
      <c r="A11" s="128" t="s">
        <v>95</v>
      </c>
      <c r="B11" s="128" t="s">
        <v>96</v>
      </c>
      <c r="C11" s="129" t="s">
        <v>97</v>
      </c>
      <c r="D11" s="25" t="s">
        <v>98</v>
      </c>
      <c r="E11" s="118" t="s">
        <v>195</v>
      </c>
      <c r="F11" s="15"/>
      <c r="G11" s="15"/>
      <c r="H11" s="15"/>
      <c r="I11" s="119">
        <v>555000</v>
      </c>
    </row>
    <row r="12" spans="1:9" s="24" customFormat="1" ht="149.25" customHeight="1" x14ac:dyDescent="0.25">
      <c r="A12" s="27" t="s">
        <v>108</v>
      </c>
      <c r="B12" s="27" t="s">
        <v>109</v>
      </c>
      <c r="C12" s="26" t="s">
        <v>110</v>
      </c>
      <c r="D12" s="25" t="s">
        <v>111</v>
      </c>
      <c r="E12" s="40" t="s">
        <v>324</v>
      </c>
      <c r="F12" s="118">
        <v>500000</v>
      </c>
      <c r="G12" s="118"/>
      <c r="H12" s="118"/>
      <c r="I12" s="119">
        <v>500000</v>
      </c>
    </row>
    <row r="13" spans="1:9" s="24" customFormat="1" ht="50.25" customHeight="1" x14ac:dyDescent="0.25">
      <c r="A13" s="201" t="s">
        <v>108</v>
      </c>
      <c r="B13" s="27">
        <v>7310</v>
      </c>
      <c r="C13" s="26">
        <v>443</v>
      </c>
      <c r="D13" s="25" t="s">
        <v>111</v>
      </c>
      <c r="E13" s="35" t="s">
        <v>272</v>
      </c>
      <c r="F13" s="118">
        <v>174000</v>
      </c>
      <c r="G13" s="118"/>
      <c r="H13" s="118"/>
      <c r="I13" s="119">
        <v>174000</v>
      </c>
    </row>
    <row r="14" spans="1:9" s="24" customFormat="1" ht="40.5" customHeight="1" x14ac:dyDescent="0.25">
      <c r="A14" s="41" t="s">
        <v>122</v>
      </c>
      <c r="B14" s="41" t="s">
        <v>123</v>
      </c>
      <c r="C14" s="41" t="s">
        <v>124</v>
      </c>
      <c r="D14" s="125" t="s">
        <v>125</v>
      </c>
      <c r="E14" s="118" t="s">
        <v>195</v>
      </c>
      <c r="F14" s="15"/>
      <c r="G14" s="15"/>
      <c r="H14" s="15"/>
      <c r="I14" s="119">
        <v>15000</v>
      </c>
    </row>
    <row r="15" spans="1:9" s="24" customFormat="1" ht="67.5" hidden="1" customHeight="1" x14ac:dyDescent="0.25">
      <c r="A15" s="36"/>
      <c r="B15" s="36"/>
      <c r="C15" s="36"/>
      <c r="D15" s="29"/>
      <c r="E15" s="118" t="s">
        <v>195</v>
      </c>
      <c r="F15" s="15"/>
      <c r="G15" s="15"/>
      <c r="H15" s="15"/>
      <c r="I15" s="134"/>
    </row>
    <row r="16" spans="1:9" s="24" customFormat="1" ht="67.5" hidden="1" customHeight="1" x14ac:dyDescent="0.25">
      <c r="A16" s="36"/>
      <c r="B16" s="36"/>
      <c r="C16" s="36"/>
      <c r="D16" s="29"/>
      <c r="E16" s="118" t="s">
        <v>195</v>
      </c>
      <c r="F16" s="15"/>
      <c r="G16" s="15"/>
      <c r="H16" s="15"/>
      <c r="I16" s="134"/>
    </row>
    <row r="17" spans="1:9" s="24" customFormat="1" ht="67.5" hidden="1" customHeight="1" x14ac:dyDescent="0.25">
      <c r="A17" s="36"/>
      <c r="B17" s="36"/>
      <c r="C17" s="36"/>
      <c r="D17" s="29"/>
      <c r="E17" s="118" t="s">
        <v>195</v>
      </c>
      <c r="F17" s="15"/>
      <c r="G17" s="15"/>
      <c r="H17" s="15"/>
      <c r="I17" s="134"/>
    </row>
    <row r="18" spans="1:9" s="24" customFormat="1" ht="67.5" hidden="1" customHeight="1" x14ac:dyDescent="0.25">
      <c r="A18" s="36"/>
      <c r="B18" s="36"/>
      <c r="C18" s="36"/>
      <c r="D18" s="29"/>
      <c r="E18" s="118" t="s">
        <v>195</v>
      </c>
      <c r="F18" s="15"/>
      <c r="G18" s="15"/>
      <c r="H18" s="15"/>
      <c r="I18" s="134"/>
    </row>
    <row r="19" spans="1:9" s="24" customFormat="1" ht="67.5" hidden="1" customHeight="1" x14ac:dyDescent="0.25">
      <c r="A19" s="36"/>
      <c r="B19" s="36"/>
      <c r="C19" s="36"/>
      <c r="D19" s="29"/>
      <c r="E19" s="118" t="s">
        <v>195</v>
      </c>
      <c r="F19" s="15"/>
      <c r="G19" s="15"/>
      <c r="H19" s="15"/>
      <c r="I19" s="134"/>
    </row>
    <row r="20" spans="1:9" s="24" customFormat="1" ht="67.5" hidden="1" customHeight="1" x14ac:dyDescent="0.25">
      <c r="A20" s="36"/>
      <c r="B20" s="36"/>
      <c r="C20" s="36"/>
      <c r="D20" s="29"/>
      <c r="E20" s="118" t="s">
        <v>195</v>
      </c>
      <c r="F20" s="15"/>
      <c r="G20" s="15"/>
      <c r="H20" s="15"/>
      <c r="I20" s="134"/>
    </row>
    <row r="21" spans="1:9" s="24" customFormat="1" ht="67.5" hidden="1" customHeight="1" x14ac:dyDescent="0.25">
      <c r="A21" s="36"/>
      <c r="B21" s="36"/>
      <c r="C21" s="36"/>
      <c r="D21" s="29"/>
      <c r="E21" s="118" t="s">
        <v>195</v>
      </c>
      <c r="F21" s="15"/>
      <c r="G21" s="15"/>
      <c r="H21" s="15"/>
      <c r="I21" s="134"/>
    </row>
    <row r="22" spans="1:9" s="24" customFormat="1" ht="67.5" hidden="1" customHeight="1" x14ac:dyDescent="0.25">
      <c r="A22" s="36"/>
      <c r="B22" s="36"/>
      <c r="C22" s="36"/>
      <c r="D22" s="29"/>
      <c r="E22" s="118" t="s">
        <v>195</v>
      </c>
      <c r="F22" s="15"/>
      <c r="G22" s="15"/>
      <c r="H22" s="15"/>
      <c r="I22" s="134"/>
    </row>
    <row r="23" spans="1:9" s="24" customFormat="1" ht="46.5" customHeight="1" x14ac:dyDescent="0.25">
      <c r="A23" s="41" t="s">
        <v>277</v>
      </c>
      <c r="B23" s="41" t="s">
        <v>278</v>
      </c>
      <c r="C23" s="41" t="s">
        <v>103</v>
      </c>
      <c r="D23" s="209" t="s">
        <v>279</v>
      </c>
      <c r="E23" s="118" t="s">
        <v>195</v>
      </c>
      <c r="F23" s="117"/>
      <c r="G23" s="117"/>
      <c r="H23" s="117"/>
      <c r="I23" s="119">
        <v>200000</v>
      </c>
    </row>
    <row r="24" spans="1:9" s="39" customFormat="1" ht="63.75" customHeight="1" x14ac:dyDescent="0.25">
      <c r="A24" s="27" t="s">
        <v>112</v>
      </c>
      <c r="B24" s="27" t="s">
        <v>113</v>
      </c>
      <c r="C24" s="26" t="s">
        <v>114</v>
      </c>
      <c r="D24" s="25" t="s">
        <v>115</v>
      </c>
      <c r="E24" s="125" t="s">
        <v>289</v>
      </c>
      <c r="F24" s="117"/>
      <c r="G24" s="117"/>
      <c r="H24" s="117"/>
      <c r="I24" s="119">
        <v>61800</v>
      </c>
    </row>
    <row r="25" spans="1:9" s="24" customFormat="1" ht="50.25" customHeight="1" x14ac:dyDescent="0.25">
      <c r="A25" s="38" t="s">
        <v>116</v>
      </c>
      <c r="B25" s="37" t="s">
        <v>117</v>
      </c>
      <c r="C25" s="37" t="s">
        <v>118</v>
      </c>
      <c r="D25" s="35" t="s">
        <v>200</v>
      </c>
      <c r="E25" s="35" t="s">
        <v>199</v>
      </c>
      <c r="F25" s="117"/>
      <c r="G25" s="117"/>
      <c r="H25" s="117"/>
      <c r="I25" s="119">
        <v>65000</v>
      </c>
    </row>
    <row r="26" spans="1:9" s="24" customFormat="1" ht="48.75" customHeight="1" x14ac:dyDescent="0.25">
      <c r="A26" s="38" t="s">
        <v>116</v>
      </c>
      <c r="B26" s="37" t="s">
        <v>117</v>
      </c>
      <c r="C26" s="37" t="s">
        <v>118</v>
      </c>
      <c r="D26" s="35" t="s">
        <v>200</v>
      </c>
      <c r="E26" s="35" t="s">
        <v>287</v>
      </c>
      <c r="F26" s="117"/>
      <c r="G26" s="117"/>
      <c r="H26" s="117"/>
      <c r="I26" s="119">
        <v>681000</v>
      </c>
    </row>
    <row r="27" spans="1:9" s="24" customFormat="1" ht="66.75" customHeight="1" x14ac:dyDescent="0.25">
      <c r="A27" s="38" t="s">
        <v>116</v>
      </c>
      <c r="B27" s="37" t="s">
        <v>117</v>
      </c>
      <c r="C27" s="37" t="s">
        <v>118</v>
      </c>
      <c r="D27" s="35" t="s">
        <v>200</v>
      </c>
      <c r="E27" s="35" t="s">
        <v>325</v>
      </c>
      <c r="F27" s="117"/>
      <c r="G27" s="117"/>
      <c r="H27" s="117"/>
      <c r="I27" s="119">
        <v>121977</v>
      </c>
    </row>
    <row r="28" spans="1:9" s="24" customFormat="1" ht="48.75" customHeight="1" x14ac:dyDescent="0.25">
      <c r="A28" s="38" t="s">
        <v>271</v>
      </c>
      <c r="B28" s="37" t="s">
        <v>150</v>
      </c>
      <c r="C28" s="37" t="s">
        <v>114</v>
      </c>
      <c r="D28" s="35" t="s">
        <v>151</v>
      </c>
      <c r="E28" s="35" t="s">
        <v>288</v>
      </c>
      <c r="F28" s="117"/>
      <c r="G28" s="117"/>
      <c r="H28" s="117"/>
      <c r="I28" s="119">
        <v>2552677</v>
      </c>
    </row>
    <row r="29" spans="1:9" ht="101.25" customHeight="1" x14ac:dyDescent="0.2">
      <c r="A29" s="41" t="s">
        <v>271</v>
      </c>
      <c r="B29" s="202">
        <v>7362</v>
      </c>
      <c r="C29" s="41" t="s">
        <v>114</v>
      </c>
      <c r="D29" s="203" t="s">
        <v>151</v>
      </c>
      <c r="E29" s="35" t="s">
        <v>273</v>
      </c>
      <c r="F29" s="117"/>
      <c r="G29" s="117"/>
      <c r="H29" s="117"/>
      <c r="I29" s="119">
        <v>373075</v>
      </c>
    </row>
    <row r="30" spans="1:9" ht="94.5" x14ac:dyDescent="0.2">
      <c r="A30" s="41" t="s">
        <v>271</v>
      </c>
      <c r="B30" s="202">
        <v>7362</v>
      </c>
      <c r="C30" s="41" t="s">
        <v>114</v>
      </c>
      <c r="D30" s="203" t="s">
        <v>151</v>
      </c>
      <c r="E30" s="40" t="s">
        <v>274</v>
      </c>
      <c r="F30" s="117"/>
      <c r="G30" s="117"/>
      <c r="H30" s="117"/>
      <c r="I30" s="147">
        <v>1475609</v>
      </c>
    </row>
    <row r="31" spans="1:9" ht="47.25" x14ac:dyDescent="0.2">
      <c r="A31" s="41" t="s">
        <v>271</v>
      </c>
      <c r="B31" s="202">
        <v>7362</v>
      </c>
      <c r="C31" s="41" t="s">
        <v>114</v>
      </c>
      <c r="D31" s="203" t="s">
        <v>151</v>
      </c>
      <c r="E31" s="40" t="s">
        <v>275</v>
      </c>
      <c r="F31" s="117"/>
      <c r="G31" s="117"/>
      <c r="H31" s="117"/>
      <c r="I31" s="147">
        <v>560000</v>
      </c>
    </row>
    <row r="32" spans="1:9" ht="207" customHeight="1" x14ac:dyDescent="0.2">
      <c r="A32" s="41" t="s">
        <v>112</v>
      </c>
      <c r="B32" s="202">
        <v>7363</v>
      </c>
      <c r="C32" s="41" t="s">
        <v>114</v>
      </c>
      <c r="D32" s="203" t="s">
        <v>115</v>
      </c>
      <c r="E32" s="40" t="s">
        <v>330</v>
      </c>
      <c r="F32" s="117"/>
      <c r="G32" s="117"/>
      <c r="H32" s="117"/>
      <c r="I32" s="147">
        <v>360500</v>
      </c>
    </row>
    <row r="33" spans="1:9" ht="63" x14ac:dyDescent="0.2">
      <c r="A33" s="41" t="s">
        <v>112</v>
      </c>
      <c r="B33" s="202">
        <v>7363</v>
      </c>
      <c r="C33" s="41" t="s">
        <v>114</v>
      </c>
      <c r="D33" s="203" t="s">
        <v>115</v>
      </c>
      <c r="E33" s="40" t="s">
        <v>331</v>
      </c>
      <c r="F33" s="118">
        <v>927000</v>
      </c>
      <c r="G33" s="117"/>
      <c r="H33" s="117"/>
      <c r="I33" s="119">
        <v>927000</v>
      </c>
    </row>
    <row r="34" spans="1:9" ht="63" x14ac:dyDescent="0.2">
      <c r="A34" s="41" t="s">
        <v>112</v>
      </c>
      <c r="B34" s="202">
        <v>7363</v>
      </c>
      <c r="C34" s="41" t="s">
        <v>114</v>
      </c>
      <c r="D34" s="203" t="s">
        <v>115</v>
      </c>
      <c r="E34" s="40" t="s">
        <v>332</v>
      </c>
      <c r="F34" s="118">
        <v>309714</v>
      </c>
      <c r="G34" s="117"/>
      <c r="H34" s="117"/>
      <c r="I34" s="119">
        <v>309714</v>
      </c>
    </row>
    <row r="35" spans="1:9" ht="55.5" customHeight="1" x14ac:dyDescent="0.2">
      <c r="A35" s="41" t="s">
        <v>322</v>
      </c>
      <c r="B35" s="202">
        <v>7367</v>
      </c>
      <c r="C35" s="41" t="s">
        <v>114</v>
      </c>
      <c r="D35" s="35" t="s">
        <v>323</v>
      </c>
      <c r="E35" s="40" t="s">
        <v>326</v>
      </c>
      <c r="F35" s="118">
        <v>1300000</v>
      </c>
      <c r="G35" s="118"/>
      <c r="H35" s="118"/>
      <c r="I35" s="119">
        <v>1300000</v>
      </c>
    </row>
    <row r="36" spans="1:9" ht="17.25" hidden="1" customHeight="1" x14ac:dyDescent="0.2">
      <c r="A36" s="41"/>
      <c r="B36" s="202"/>
      <c r="C36" s="41"/>
      <c r="D36" s="35"/>
      <c r="E36" s="117"/>
      <c r="F36" s="117"/>
      <c r="G36" s="117"/>
      <c r="H36" s="117"/>
      <c r="I36" s="120"/>
    </row>
    <row r="37" spans="1:9" ht="30.75" hidden="1" customHeight="1" x14ac:dyDescent="0.2">
      <c r="A37" s="41"/>
      <c r="B37" s="202"/>
      <c r="C37" s="41"/>
      <c r="D37" s="35"/>
      <c r="E37" s="117"/>
      <c r="F37" s="117"/>
      <c r="G37" s="117"/>
      <c r="H37" s="117"/>
      <c r="I37" s="120"/>
    </row>
    <row r="38" spans="1:9" ht="21" hidden="1" customHeight="1" x14ac:dyDescent="0.2">
      <c r="A38" s="41"/>
      <c r="B38" s="202"/>
      <c r="C38" s="41"/>
      <c r="D38" s="35"/>
      <c r="E38" s="117"/>
      <c r="F38" s="117"/>
      <c r="G38" s="117"/>
      <c r="H38" s="117"/>
      <c r="I38" s="120"/>
    </row>
    <row r="39" spans="1:9" s="23" customFormat="1" ht="39" customHeight="1" x14ac:dyDescent="0.2">
      <c r="A39" s="137" t="s">
        <v>126</v>
      </c>
      <c r="B39" s="138"/>
      <c r="C39" s="137"/>
      <c r="D39" s="182" t="s">
        <v>127</v>
      </c>
      <c r="E39" s="121"/>
      <c r="F39" s="135">
        <f>F40+F41+F42+F43+F44+F46+F47+F48+F49</f>
        <v>882280</v>
      </c>
      <c r="G39" s="135"/>
      <c r="H39" s="135"/>
      <c r="I39" s="135">
        <f>I40+I41+I42+I43+I44+I45+I46+I47+I48+I49+I51+I50</f>
        <v>5655484</v>
      </c>
    </row>
    <row r="40" spans="1:9" ht="36.75" customHeight="1" x14ac:dyDescent="0.2">
      <c r="A40" s="126" t="s">
        <v>131</v>
      </c>
      <c r="B40" s="127" t="s">
        <v>132</v>
      </c>
      <c r="C40" s="127" t="s">
        <v>133</v>
      </c>
      <c r="D40" s="25" t="s">
        <v>134</v>
      </c>
      <c r="E40" s="118" t="s">
        <v>195</v>
      </c>
      <c r="F40" s="15"/>
      <c r="G40" s="15"/>
      <c r="H40" s="15"/>
      <c r="I40" s="119">
        <v>44000</v>
      </c>
    </row>
    <row r="41" spans="1:9" ht="63" customHeight="1" x14ac:dyDescent="0.2">
      <c r="A41" s="126" t="s">
        <v>131</v>
      </c>
      <c r="B41" s="127" t="s">
        <v>132</v>
      </c>
      <c r="C41" s="127" t="s">
        <v>133</v>
      </c>
      <c r="D41" s="35" t="s">
        <v>134</v>
      </c>
      <c r="E41" s="125" t="s">
        <v>260</v>
      </c>
      <c r="F41" s="15"/>
      <c r="G41" s="15"/>
      <c r="H41" s="15"/>
      <c r="I41" s="119">
        <v>1500000</v>
      </c>
    </row>
    <row r="42" spans="1:9" ht="80.25" customHeight="1" x14ac:dyDescent="0.2">
      <c r="A42" s="128" t="s">
        <v>135</v>
      </c>
      <c r="B42" s="128" t="s">
        <v>136</v>
      </c>
      <c r="C42" s="129" t="s">
        <v>137</v>
      </c>
      <c r="D42" s="34" t="s">
        <v>138</v>
      </c>
      <c r="E42" s="118" t="s">
        <v>195</v>
      </c>
      <c r="F42" s="15"/>
      <c r="G42" s="15"/>
      <c r="H42" s="15"/>
      <c r="I42" s="119">
        <v>2818804</v>
      </c>
    </row>
    <row r="43" spans="1:9" ht="50.25" customHeight="1" x14ac:dyDescent="0.2">
      <c r="A43" s="130" t="s">
        <v>140</v>
      </c>
      <c r="B43" s="128">
        <v>1150</v>
      </c>
      <c r="C43" s="130" t="s">
        <v>141</v>
      </c>
      <c r="D43" s="34" t="s">
        <v>142</v>
      </c>
      <c r="E43" s="131" t="s">
        <v>195</v>
      </c>
      <c r="F43" s="15"/>
      <c r="G43" s="15"/>
      <c r="H43" s="15"/>
      <c r="I43" s="119">
        <v>17000</v>
      </c>
    </row>
    <row r="44" spans="1:9" ht="47.25" customHeight="1" x14ac:dyDescent="0.2">
      <c r="A44" s="130" t="s">
        <v>128</v>
      </c>
      <c r="B44" s="128">
        <v>160</v>
      </c>
      <c r="C44" s="130" t="s">
        <v>93</v>
      </c>
      <c r="D44" s="34" t="s">
        <v>198</v>
      </c>
      <c r="E44" s="131" t="s">
        <v>195</v>
      </c>
      <c r="F44" s="15"/>
      <c r="G44" s="15"/>
      <c r="H44" s="15"/>
      <c r="I44" s="119">
        <v>8500</v>
      </c>
    </row>
    <row r="45" spans="1:9" ht="37.5" customHeight="1" x14ac:dyDescent="0.2">
      <c r="A45" s="211" t="s">
        <v>144</v>
      </c>
      <c r="B45" s="211" t="s">
        <v>145</v>
      </c>
      <c r="C45" s="212" t="s">
        <v>101</v>
      </c>
      <c r="D45" s="213" t="s">
        <v>146</v>
      </c>
      <c r="E45" s="131" t="s">
        <v>195</v>
      </c>
      <c r="F45" s="15"/>
      <c r="G45" s="15"/>
      <c r="H45" s="15"/>
      <c r="I45" s="119">
        <v>45000</v>
      </c>
    </row>
    <row r="46" spans="1:9" ht="41.25" customHeight="1" x14ac:dyDescent="0.2">
      <c r="A46" s="130" t="s">
        <v>147</v>
      </c>
      <c r="B46" s="128">
        <v>7325</v>
      </c>
      <c r="C46" s="130" t="s">
        <v>110</v>
      </c>
      <c r="D46" s="34" t="s">
        <v>148</v>
      </c>
      <c r="E46" s="131" t="s">
        <v>197</v>
      </c>
      <c r="F46" s="118">
        <v>828600</v>
      </c>
      <c r="G46" s="15"/>
      <c r="H46" s="15"/>
      <c r="I46" s="119">
        <v>828600</v>
      </c>
    </row>
    <row r="47" spans="1:9" s="32" customFormat="1" ht="57" hidden="1" customHeight="1" x14ac:dyDescent="0.25">
      <c r="A47" s="31"/>
      <c r="B47" s="31"/>
      <c r="C47" s="30"/>
      <c r="D47" s="25"/>
      <c r="E47" s="136"/>
      <c r="F47" s="133"/>
      <c r="G47" s="33"/>
      <c r="H47" s="33"/>
      <c r="I47" s="132"/>
    </row>
    <row r="48" spans="1:9" ht="113.25" customHeight="1" x14ac:dyDescent="0.2">
      <c r="A48" s="204" t="s">
        <v>285</v>
      </c>
      <c r="B48" s="205">
        <v>7321</v>
      </c>
      <c r="C48" s="204" t="s">
        <v>110</v>
      </c>
      <c r="D48" s="210" t="s">
        <v>286</v>
      </c>
      <c r="E48" s="125" t="s">
        <v>276</v>
      </c>
      <c r="F48" s="133">
        <v>26840</v>
      </c>
      <c r="G48" s="206"/>
      <c r="H48" s="206"/>
      <c r="I48" s="132">
        <v>26840</v>
      </c>
    </row>
    <row r="49" spans="1:9" ht="53.25" customHeight="1" x14ac:dyDescent="0.2">
      <c r="A49" s="31" t="s">
        <v>149</v>
      </c>
      <c r="B49" s="31" t="s">
        <v>150</v>
      </c>
      <c r="C49" s="30" t="s">
        <v>114</v>
      </c>
      <c r="D49" s="25" t="s">
        <v>151</v>
      </c>
      <c r="E49" s="125" t="s">
        <v>196</v>
      </c>
      <c r="F49" s="118">
        <v>26840</v>
      </c>
      <c r="G49" s="15"/>
      <c r="H49" s="15"/>
      <c r="I49" s="119">
        <v>26840</v>
      </c>
    </row>
    <row r="50" spans="1:9" ht="79.5" customHeight="1" x14ac:dyDescent="0.2">
      <c r="A50" s="31">
        <v>617363</v>
      </c>
      <c r="B50" s="31">
        <v>7363</v>
      </c>
      <c r="C50" s="30">
        <v>490</v>
      </c>
      <c r="D50" s="25" t="s">
        <v>115</v>
      </c>
      <c r="E50" s="125" t="s">
        <v>333</v>
      </c>
      <c r="F50" s="118"/>
      <c r="G50" s="15"/>
      <c r="H50" s="15"/>
      <c r="I50" s="119">
        <v>185400</v>
      </c>
    </row>
    <row r="51" spans="1:9" ht="87" customHeight="1" x14ac:dyDescent="0.2">
      <c r="A51" s="256" t="s">
        <v>292</v>
      </c>
      <c r="B51" s="211" t="s">
        <v>113</v>
      </c>
      <c r="C51" s="212" t="s">
        <v>114</v>
      </c>
      <c r="D51" s="213" t="s">
        <v>115</v>
      </c>
      <c r="E51" s="125" t="s">
        <v>293</v>
      </c>
      <c r="F51" s="118"/>
      <c r="G51" s="15"/>
      <c r="H51" s="15"/>
      <c r="I51" s="119">
        <v>154500</v>
      </c>
    </row>
    <row r="52" spans="1:9" s="28" customFormat="1" ht="42" customHeight="1" x14ac:dyDescent="0.35">
      <c r="A52" s="137" t="s">
        <v>152</v>
      </c>
      <c r="B52" s="138"/>
      <c r="C52" s="137"/>
      <c r="D52" s="180" t="s">
        <v>153</v>
      </c>
      <c r="E52" s="140"/>
      <c r="F52" s="150">
        <f>SUM(F53:F54)</f>
        <v>0</v>
      </c>
      <c r="G52" s="135"/>
      <c r="H52" s="135"/>
      <c r="I52" s="135">
        <f>SUM(I53:I54)</f>
        <v>49700</v>
      </c>
    </row>
    <row r="53" spans="1:9" s="24" customFormat="1" ht="71.25" customHeight="1" x14ac:dyDescent="0.25">
      <c r="A53" s="27" t="s">
        <v>163</v>
      </c>
      <c r="B53" s="27" t="s">
        <v>164</v>
      </c>
      <c r="C53" s="26" t="s">
        <v>136</v>
      </c>
      <c r="D53" s="25" t="s">
        <v>165</v>
      </c>
      <c r="E53" s="118" t="s">
        <v>195</v>
      </c>
      <c r="F53" s="15"/>
      <c r="G53" s="15"/>
      <c r="H53" s="15"/>
      <c r="I53" s="119">
        <v>33200</v>
      </c>
    </row>
    <row r="54" spans="1:9" s="24" customFormat="1" ht="43.5" customHeight="1" x14ac:dyDescent="0.25">
      <c r="A54" s="27" t="s">
        <v>166</v>
      </c>
      <c r="B54" s="27" t="s">
        <v>167</v>
      </c>
      <c r="C54" s="26" t="s">
        <v>143</v>
      </c>
      <c r="D54" s="25" t="s">
        <v>168</v>
      </c>
      <c r="E54" s="118" t="s">
        <v>195</v>
      </c>
      <c r="F54" s="15"/>
      <c r="G54" s="15"/>
      <c r="H54" s="15"/>
      <c r="I54" s="119">
        <v>16500</v>
      </c>
    </row>
    <row r="55" spans="1:9" s="23" customFormat="1" ht="43.5" customHeight="1" x14ac:dyDescent="0.2">
      <c r="A55" s="138">
        <v>1000000</v>
      </c>
      <c r="B55" s="141"/>
      <c r="C55" s="142"/>
      <c r="D55" s="179" t="s">
        <v>178</v>
      </c>
      <c r="E55" s="143" t="s">
        <v>195</v>
      </c>
      <c r="F55" s="150">
        <f>F57</f>
        <v>0</v>
      </c>
      <c r="G55" s="148"/>
      <c r="H55" s="148"/>
      <c r="I55" s="148">
        <f>I57+I58</f>
        <v>123000</v>
      </c>
    </row>
    <row r="56" spans="1:9" ht="56.25" hidden="1" customHeight="1" x14ac:dyDescent="0.2">
      <c r="A56" s="22"/>
      <c r="B56" s="22"/>
      <c r="C56" s="21"/>
      <c r="D56" s="20"/>
      <c r="E56" s="145"/>
      <c r="F56" s="149"/>
      <c r="G56" s="149"/>
      <c r="H56" s="149"/>
      <c r="I56" s="148"/>
    </row>
    <row r="57" spans="1:9" ht="33.75" customHeight="1" x14ac:dyDescent="0.2">
      <c r="A57" s="126" t="s">
        <v>179</v>
      </c>
      <c r="B57" s="154" t="s">
        <v>180</v>
      </c>
      <c r="C57" s="126" t="s">
        <v>181</v>
      </c>
      <c r="D57" s="35" t="s">
        <v>182</v>
      </c>
      <c r="E57" s="146" t="s">
        <v>195</v>
      </c>
      <c r="F57" s="149"/>
      <c r="G57" s="149"/>
      <c r="H57" s="149"/>
      <c r="I57" s="147">
        <v>88000</v>
      </c>
    </row>
    <row r="58" spans="1:9" ht="53.25" customHeight="1" x14ac:dyDescent="0.2">
      <c r="A58" s="38" t="s">
        <v>183</v>
      </c>
      <c r="B58" s="37" t="s">
        <v>184</v>
      </c>
      <c r="C58" s="38" t="s">
        <v>185</v>
      </c>
      <c r="D58" s="35" t="s">
        <v>186</v>
      </c>
      <c r="E58" s="146" t="s">
        <v>195</v>
      </c>
      <c r="F58" s="149"/>
      <c r="G58" s="149"/>
      <c r="H58" s="149"/>
      <c r="I58" s="147">
        <v>35000</v>
      </c>
    </row>
    <row r="59" spans="1:9" ht="44.25" customHeight="1" x14ac:dyDescent="0.2">
      <c r="A59" s="151" t="s">
        <v>187</v>
      </c>
      <c r="B59" s="152"/>
      <c r="C59" s="153"/>
      <c r="D59" s="180" t="s">
        <v>188</v>
      </c>
      <c r="E59" s="144"/>
      <c r="F59" s="148"/>
      <c r="G59" s="148"/>
      <c r="H59" s="148"/>
      <c r="I59" s="148">
        <f>I60</f>
        <v>10000</v>
      </c>
    </row>
    <row r="60" spans="1:9" ht="52.5" customHeight="1" x14ac:dyDescent="0.2">
      <c r="A60" s="17" t="s">
        <v>189</v>
      </c>
      <c r="B60" s="17" t="s">
        <v>129</v>
      </c>
      <c r="C60" s="16" t="s">
        <v>93</v>
      </c>
      <c r="D60" s="34" t="s">
        <v>130</v>
      </c>
      <c r="E60" s="146" t="s">
        <v>195</v>
      </c>
      <c r="F60" s="149"/>
      <c r="G60" s="149"/>
      <c r="H60" s="149"/>
      <c r="I60" s="147">
        <v>10000</v>
      </c>
    </row>
    <row r="61" spans="1:9" s="14" customFormat="1" ht="42.75" customHeight="1" x14ac:dyDescent="0.3">
      <c r="A61" s="139"/>
      <c r="B61" s="139"/>
      <c r="C61" s="114"/>
      <c r="D61" s="116" t="s">
        <v>193</v>
      </c>
      <c r="E61" s="121"/>
      <c r="F61" s="207">
        <f>F55+F52+F39+F7+F59</f>
        <v>4092994</v>
      </c>
      <c r="G61" s="208"/>
      <c r="H61" s="208"/>
      <c r="I61" s="207">
        <f>I55+I52+I39+I7+I59</f>
        <v>16466436</v>
      </c>
    </row>
    <row r="62" spans="1:9" ht="19.5" x14ac:dyDescent="0.2">
      <c r="D62" s="12"/>
      <c r="E62" s="13"/>
      <c r="F62" s="12"/>
      <c r="G62" s="12"/>
    </row>
    <row r="63" spans="1:9" s="10" customFormat="1" ht="30.75" customHeight="1" x14ac:dyDescent="0.3">
      <c r="A63" s="11" t="s">
        <v>194</v>
      </c>
      <c r="B63" s="9"/>
      <c r="C63" s="197"/>
      <c r="D63" s="197"/>
      <c r="E63" s="198"/>
      <c r="F63" s="197"/>
      <c r="G63" s="197"/>
      <c r="H63" s="9"/>
      <c r="I63" s="9"/>
    </row>
    <row r="64" spans="1:9" ht="13.5" customHeight="1" x14ac:dyDescent="0.2">
      <c r="E64" s="9"/>
    </row>
    <row r="65" spans="1:16" ht="20.25" hidden="1" customHeight="1" x14ac:dyDescent="0.2"/>
    <row r="66" spans="1:16" ht="28.5" hidden="1" customHeight="1" x14ac:dyDescent="0.2">
      <c r="A66" s="7"/>
      <c r="B66" s="7"/>
      <c r="C66" s="7"/>
      <c r="D66" s="7"/>
      <c r="F66" s="7"/>
      <c r="G66" s="7"/>
      <c r="H66" s="7"/>
      <c r="I66" s="7"/>
      <c r="J66" s="8"/>
      <c r="K66" s="8"/>
      <c r="L66" s="8"/>
      <c r="M66" s="8"/>
      <c r="N66" s="8"/>
      <c r="O66" s="8"/>
      <c r="P66" s="8"/>
    </row>
    <row r="67" spans="1:16" ht="21" hidden="1" customHeight="1" x14ac:dyDescent="0.2">
      <c r="A67" s="6"/>
      <c r="B67" s="6"/>
      <c r="C67" s="6"/>
      <c r="D67" s="6"/>
      <c r="E67" s="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idden="1" x14ac:dyDescent="0.2">
      <c r="A68" s="5"/>
      <c r="B68" s="5"/>
      <c r="C68" s="5"/>
      <c r="D68" s="5"/>
      <c r="E68" s="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idden="1" x14ac:dyDescent="0.2">
      <c r="A69" s="6"/>
      <c r="B69" s="6"/>
      <c r="C69" s="6"/>
      <c r="D69" s="6"/>
      <c r="E69" s="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x14ac:dyDescent="0.2">
      <c r="A70" s="5"/>
      <c r="B70" s="5"/>
      <c r="C70" s="5"/>
      <c r="D70" s="5"/>
      <c r="E70" s="6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x14ac:dyDescent="0.2">
      <c r="E71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70" zoomScaleNormal="70" workbookViewId="0">
      <selection activeCell="E27" sqref="E27"/>
    </sheetView>
  </sheetViews>
  <sheetFormatPr defaultColWidth="9.140625" defaultRowHeight="12.75" x14ac:dyDescent="0.25"/>
  <cols>
    <col min="1" max="1" width="14" style="57" customWidth="1"/>
    <col min="2" max="2" width="10.140625" style="57" customWidth="1"/>
    <col min="3" max="3" width="8.5703125" style="57" customWidth="1"/>
    <col min="4" max="4" width="40.5703125" style="56" customWidth="1"/>
    <col min="5" max="5" width="57.42578125" style="56" customWidth="1"/>
    <col min="6" max="6" width="12.28515625" style="56" customWidth="1"/>
    <col min="7" max="7" width="12" style="56" customWidth="1"/>
    <col min="8" max="8" width="0.140625" style="56" hidden="1" customWidth="1"/>
    <col min="9" max="9" width="17.42578125" style="56" customWidth="1"/>
    <col min="10" max="16384" width="9.140625" style="56"/>
  </cols>
  <sheetData>
    <row r="1" spans="1:10" ht="22.5" customHeight="1" x14ac:dyDescent="0.25">
      <c r="F1" s="331" t="s">
        <v>261</v>
      </c>
      <c r="G1" s="332"/>
      <c r="H1" s="332"/>
      <c r="I1" s="332"/>
    </row>
    <row r="2" spans="1:10" ht="12.75" customHeight="1" x14ac:dyDescent="0.25">
      <c r="F2" s="329" t="s">
        <v>294</v>
      </c>
      <c r="G2" s="330"/>
      <c r="H2" s="330"/>
      <c r="I2" s="330"/>
    </row>
    <row r="3" spans="1:10" ht="33.75" customHeight="1" x14ac:dyDescent="0.25">
      <c r="D3" s="104" t="s">
        <v>270</v>
      </c>
      <c r="F3" s="330"/>
      <c r="G3" s="330"/>
      <c r="H3" s="330"/>
      <c r="I3" s="330"/>
    </row>
    <row r="4" spans="1:10" ht="15" customHeight="1" x14ac:dyDescent="0.25">
      <c r="F4" s="330"/>
      <c r="G4" s="330"/>
      <c r="H4" s="330"/>
      <c r="I4" s="330"/>
    </row>
    <row r="5" spans="1:10" s="103" customFormat="1" ht="40.5" customHeight="1" x14ac:dyDescent="0.3">
      <c r="A5" s="335" t="s">
        <v>253</v>
      </c>
      <c r="B5" s="335"/>
      <c r="C5" s="335"/>
      <c r="D5" s="335"/>
      <c r="E5" s="335"/>
      <c r="F5" s="335"/>
      <c r="G5" s="335"/>
      <c r="H5" s="335"/>
      <c r="I5" s="335"/>
    </row>
    <row r="6" spans="1:10" x14ac:dyDescent="0.25">
      <c r="H6" s="102"/>
    </row>
    <row r="7" spans="1:10" s="58" customFormat="1" ht="26.25" customHeight="1" x14ac:dyDescent="0.25">
      <c r="A7" s="333" t="s">
        <v>252</v>
      </c>
      <c r="B7" s="333" t="s">
        <v>251</v>
      </c>
      <c r="C7" s="333" t="s">
        <v>250</v>
      </c>
      <c r="D7" s="333" t="s">
        <v>209</v>
      </c>
      <c r="E7" s="337" t="s">
        <v>249</v>
      </c>
      <c r="F7" s="333" t="s">
        <v>248</v>
      </c>
      <c r="G7" s="323" t="s">
        <v>6</v>
      </c>
      <c r="H7" s="325"/>
      <c r="I7" s="333" t="s">
        <v>247</v>
      </c>
    </row>
    <row r="8" spans="1:10" s="58" customFormat="1" ht="54" customHeight="1" x14ac:dyDescent="0.25">
      <c r="A8" s="336"/>
      <c r="B8" s="334"/>
      <c r="C8" s="334"/>
      <c r="D8" s="334"/>
      <c r="E8" s="338"/>
      <c r="F8" s="334"/>
      <c r="G8" s="324"/>
      <c r="H8" s="326"/>
      <c r="I8" s="334"/>
    </row>
    <row r="9" spans="1:10" x14ac:dyDescent="0.2">
      <c r="A9" s="174">
        <v>1</v>
      </c>
      <c r="B9" s="175">
        <v>2</v>
      </c>
      <c r="C9" s="175">
        <v>3</v>
      </c>
      <c r="D9" s="176">
        <v>4</v>
      </c>
      <c r="E9" s="177">
        <v>5</v>
      </c>
      <c r="F9" s="178">
        <v>6</v>
      </c>
      <c r="G9" s="178">
        <v>7</v>
      </c>
      <c r="H9" s="178"/>
      <c r="I9" s="178">
        <v>8</v>
      </c>
    </row>
    <row r="10" spans="1:10" s="70" customFormat="1" ht="51.75" customHeight="1" x14ac:dyDescent="0.25">
      <c r="A10" s="183" t="s">
        <v>90</v>
      </c>
      <c r="B10" s="156"/>
      <c r="C10" s="156"/>
      <c r="D10" s="157" t="s">
        <v>246</v>
      </c>
      <c r="E10" s="158"/>
      <c r="F10" s="159">
        <f>SUM(F11:F21)</f>
        <v>1302580</v>
      </c>
      <c r="G10" s="159">
        <f>SUM(G11:G21)</f>
        <v>570000</v>
      </c>
      <c r="H10" s="160"/>
      <c r="I10" s="159">
        <f>SUM(I11:I21)</f>
        <v>1872580</v>
      </c>
    </row>
    <row r="11" spans="1:10" s="97" customFormat="1" ht="60.75" customHeight="1" x14ac:dyDescent="0.3">
      <c r="A11" s="74" t="s">
        <v>122</v>
      </c>
      <c r="B11" s="75" t="s">
        <v>123</v>
      </c>
      <c r="C11" s="75" t="s">
        <v>124</v>
      </c>
      <c r="D11" s="77" t="s">
        <v>125</v>
      </c>
      <c r="E11" s="105" t="s">
        <v>245</v>
      </c>
      <c r="F11" s="72">
        <v>5000</v>
      </c>
      <c r="G11" s="72">
        <v>15000</v>
      </c>
      <c r="H11" s="72"/>
      <c r="I11" s="161">
        <f>F11+G11</f>
        <v>20000</v>
      </c>
    </row>
    <row r="12" spans="1:10" s="97" customFormat="1" ht="60" customHeight="1" x14ac:dyDescent="0.25">
      <c r="A12" s="101" t="s">
        <v>244</v>
      </c>
      <c r="B12" s="100" t="s">
        <v>243</v>
      </c>
      <c r="C12" s="99">
        <v>1060</v>
      </c>
      <c r="D12" s="98" t="s">
        <v>242</v>
      </c>
      <c r="E12" s="76" t="s">
        <v>241</v>
      </c>
      <c r="F12" s="72">
        <v>100000</v>
      </c>
      <c r="G12" s="73">
        <v>0</v>
      </c>
      <c r="H12" s="72"/>
      <c r="I12" s="161">
        <f t="shared" ref="I12:I21" si="0">F12+G12</f>
        <v>100000</v>
      </c>
    </row>
    <row r="13" spans="1:10" ht="56.25" customHeight="1" x14ac:dyDescent="0.25">
      <c r="A13" s="96" t="s">
        <v>104</v>
      </c>
      <c r="B13" s="96" t="s">
        <v>105</v>
      </c>
      <c r="C13" s="96" t="s">
        <v>106</v>
      </c>
      <c r="D13" s="95" t="s">
        <v>107</v>
      </c>
      <c r="E13" s="76" t="s">
        <v>240</v>
      </c>
      <c r="F13" s="72">
        <v>110000</v>
      </c>
      <c r="G13" s="73">
        <v>0</v>
      </c>
      <c r="H13" s="72"/>
      <c r="I13" s="161">
        <f t="shared" si="0"/>
        <v>110000</v>
      </c>
    </row>
    <row r="14" spans="1:10" ht="42.75" customHeight="1" x14ac:dyDescent="0.25">
      <c r="A14" s="94" t="s">
        <v>99</v>
      </c>
      <c r="B14" s="93">
        <v>3210</v>
      </c>
      <c r="C14" s="93">
        <v>1050</v>
      </c>
      <c r="D14" s="92" t="s">
        <v>100</v>
      </c>
      <c r="E14" s="76" t="s">
        <v>239</v>
      </c>
      <c r="F14" s="90">
        <v>22000</v>
      </c>
      <c r="G14" s="91">
        <v>0</v>
      </c>
      <c r="H14" s="90"/>
      <c r="I14" s="161">
        <f t="shared" si="0"/>
        <v>22000</v>
      </c>
    </row>
    <row r="15" spans="1:10" ht="63.75" customHeight="1" x14ac:dyDescent="0.25">
      <c r="A15" s="89" t="s">
        <v>95</v>
      </c>
      <c r="B15" s="88" t="s">
        <v>96</v>
      </c>
      <c r="C15" s="88" t="s">
        <v>97</v>
      </c>
      <c r="D15" s="84" t="s">
        <v>98</v>
      </c>
      <c r="E15" s="76" t="s">
        <v>238</v>
      </c>
      <c r="F15" s="73">
        <v>574180</v>
      </c>
      <c r="G15" s="72">
        <v>555000</v>
      </c>
      <c r="H15" s="73">
        <v>0</v>
      </c>
      <c r="I15" s="161">
        <f t="shared" si="0"/>
        <v>1129180</v>
      </c>
      <c r="J15" s="87"/>
    </row>
    <row r="16" spans="1:10" ht="54" customHeight="1" x14ac:dyDescent="0.25">
      <c r="A16" s="75" t="s">
        <v>95</v>
      </c>
      <c r="B16" s="75" t="s">
        <v>96</v>
      </c>
      <c r="C16" s="75" t="s">
        <v>97</v>
      </c>
      <c r="D16" s="84" t="s">
        <v>98</v>
      </c>
      <c r="E16" s="327" t="s">
        <v>237</v>
      </c>
      <c r="F16" s="72">
        <v>180000</v>
      </c>
      <c r="G16" s="73">
        <v>0</v>
      </c>
      <c r="H16" s="72"/>
      <c r="I16" s="161">
        <f t="shared" si="0"/>
        <v>180000</v>
      </c>
      <c r="J16" s="86"/>
    </row>
    <row r="17" spans="1:9" ht="51" customHeight="1" x14ac:dyDescent="0.25">
      <c r="A17" s="74" t="s">
        <v>119</v>
      </c>
      <c r="B17" s="75" t="s">
        <v>120</v>
      </c>
      <c r="C17" s="75" t="s">
        <v>114</v>
      </c>
      <c r="D17" s="77" t="s">
        <v>121</v>
      </c>
      <c r="E17" s="328"/>
      <c r="F17" s="83">
        <v>80000</v>
      </c>
      <c r="G17" s="82">
        <v>0</v>
      </c>
      <c r="H17" s="85"/>
      <c r="I17" s="161">
        <f t="shared" si="0"/>
        <v>80000</v>
      </c>
    </row>
    <row r="18" spans="1:9" ht="64.5" customHeight="1" x14ac:dyDescent="0.25">
      <c r="A18" s="75" t="s">
        <v>95</v>
      </c>
      <c r="B18" s="75" t="s">
        <v>96</v>
      </c>
      <c r="C18" s="75" t="s">
        <v>97</v>
      </c>
      <c r="D18" s="84" t="s">
        <v>98</v>
      </c>
      <c r="E18" s="106" t="s">
        <v>236</v>
      </c>
      <c r="F18" s="83">
        <v>35000</v>
      </c>
      <c r="G18" s="82">
        <v>0</v>
      </c>
      <c r="H18" s="72"/>
      <c r="I18" s="161">
        <f t="shared" si="0"/>
        <v>35000</v>
      </c>
    </row>
    <row r="19" spans="1:9" ht="98.25" customHeight="1" x14ac:dyDescent="0.25">
      <c r="A19" s="74" t="s">
        <v>283</v>
      </c>
      <c r="B19" s="75" t="s">
        <v>280</v>
      </c>
      <c r="C19" s="74" t="s">
        <v>143</v>
      </c>
      <c r="D19" s="77" t="s">
        <v>281</v>
      </c>
      <c r="E19" s="76" t="s">
        <v>282</v>
      </c>
      <c r="F19" s="72">
        <v>16000</v>
      </c>
      <c r="G19" s="73">
        <v>0</v>
      </c>
      <c r="H19" s="72"/>
      <c r="I19" s="161">
        <f t="shared" si="0"/>
        <v>16000</v>
      </c>
    </row>
    <row r="20" spans="1:9" ht="68.25" customHeight="1" x14ac:dyDescent="0.25">
      <c r="A20" s="74" t="s">
        <v>235</v>
      </c>
      <c r="B20" s="75" t="s">
        <v>234</v>
      </c>
      <c r="C20" s="75" t="s">
        <v>101</v>
      </c>
      <c r="D20" s="77" t="s">
        <v>102</v>
      </c>
      <c r="E20" s="107" t="s">
        <v>233</v>
      </c>
      <c r="F20" s="83">
        <v>65400</v>
      </c>
      <c r="G20" s="82">
        <v>0</v>
      </c>
      <c r="H20" s="72"/>
      <c r="I20" s="161">
        <f t="shared" si="0"/>
        <v>65400</v>
      </c>
    </row>
    <row r="21" spans="1:9" ht="52.5" customHeight="1" x14ac:dyDescent="0.25">
      <c r="A21" s="74" t="s">
        <v>232</v>
      </c>
      <c r="B21" s="75" t="s">
        <v>231</v>
      </c>
      <c r="C21" s="75" t="s">
        <v>254</v>
      </c>
      <c r="D21" s="77" t="s">
        <v>255</v>
      </c>
      <c r="E21" s="106" t="s">
        <v>256</v>
      </c>
      <c r="F21" s="83">
        <v>115000</v>
      </c>
      <c r="G21" s="82">
        <v>0</v>
      </c>
      <c r="H21" s="72"/>
      <c r="I21" s="161">
        <f t="shared" si="0"/>
        <v>115000</v>
      </c>
    </row>
    <row r="22" spans="1:9" s="80" customFormat="1" ht="59.25" customHeight="1" x14ac:dyDescent="0.25">
      <c r="A22" s="163" t="s">
        <v>152</v>
      </c>
      <c r="B22" s="164"/>
      <c r="C22" s="164"/>
      <c r="D22" s="165" t="s">
        <v>230</v>
      </c>
      <c r="E22" s="166"/>
      <c r="F22" s="159">
        <f>SUM(F23:F31)</f>
        <v>1195000</v>
      </c>
      <c r="G22" s="159">
        <f>SUM(G23:G31)</f>
        <v>0</v>
      </c>
      <c r="H22" s="81"/>
      <c r="I22" s="159">
        <f>SUM(I23:I31)</f>
        <v>1195000</v>
      </c>
    </row>
    <row r="23" spans="1:9" ht="136.5" customHeight="1" x14ac:dyDescent="0.25">
      <c r="A23" s="74" t="s">
        <v>169</v>
      </c>
      <c r="B23" s="75" t="s">
        <v>170</v>
      </c>
      <c r="C23" s="75" t="s">
        <v>171</v>
      </c>
      <c r="D23" s="77" t="s">
        <v>229</v>
      </c>
      <c r="E23" s="76" t="s">
        <v>228</v>
      </c>
      <c r="F23" s="72">
        <v>19000</v>
      </c>
      <c r="G23" s="73">
        <v>0</v>
      </c>
      <c r="H23" s="72"/>
      <c r="I23" s="161">
        <f t="shared" ref="I23:I30" si="1">F23+G23</f>
        <v>19000</v>
      </c>
    </row>
    <row r="24" spans="1:9" ht="78.75" customHeight="1" x14ac:dyDescent="0.25">
      <c r="A24" s="74" t="s">
        <v>172</v>
      </c>
      <c r="B24" s="75" t="s">
        <v>173</v>
      </c>
      <c r="C24" s="75" t="s">
        <v>174</v>
      </c>
      <c r="D24" s="77" t="s">
        <v>227</v>
      </c>
      <c r="E24" s="76" t="s">
        <v>226</v>
      </c>
      <c r="F24" s="72">
        <v>50000</v>
      </c>
      <c r="G24" s="73">
        <v>0</v>
      </c>
      <c r="H24" s="72"/>
      <c r="I24" s="161">
        <f t="shared" si="1"/>
        <v>50000</v>
      </c>
    </row>
    <row r="25" spans="1:9" ht="80.25" customHeight="1" x14ac:dyDescent="0.25">
      <c r="A25" s="74" t="s">
        <v>175</v>
      </c>
      <c r="B25" s="75" t="s">
        <v>176</v>
      </c>
      <c r="C25" s="74" t="s">
        <v>139</v>
      </c>
      <c r="D25" s="77" t="s">
        <v>177</v>
      </c>
      <c r="E25" s="108" t="s">
        <v>225</v>
      </c>
      <c r="F25" s="72">
        <v>30000</v>
      </c>
      <c r="G25" s="73">
        <v>0</v>
      </c>
      <c r="H25" s="72"/>
      <c r="I25" s="161">
        <f t="shared" si="1"/>
        <v>30000</v>
      </c>
    </row>
    <row r="26" spans="1:9" ht="63.75" customHeight="1" x14ac:dyDescent="0.25">
      <c r="A26" s="184" t="s">
        <v>154</v>
      </c>
      <c r="B26" s="75" t="s">
        <v>155</v>
      </c>
      <c r="C26" s="74" t="s">
        <v>156</v>
      </c>
      <c r="D26" s="77" t="s">
        <v>224</v>
      </c>
      <c r="E26" s="108" t="s">
        <v>223</v>
      </c>
      <c r="F26" s="72">
        <v>85000</v>
      </c>
      <c r="G26" s="73">
        <v>0</v>
      </c>
      <c r="H26" s="72"/>
      <c r="I26" s="161">
        <f t="shared" si="1"/>
        <v>85000</v>
      </c>
    </row>
    <row r="27" spans="1:9" ht="88.5" customHeight="1" x14ac:dyDescent="0.25">
      <c r="A27" s="184" t="s">
        <v>157</v>
      </c>
      <c r="B27" s="75" t="s">
        <v>158</v>
      </c>
      <c r="C27" s="75" t="s">
        <v>156</v>
      </c>
      <c r="D27" s="77" t="s">
        <v>159</v>
      </c>
      <c r="E27" s="109" t="s">
        <v>222</v>
      </c>
      <c r="F27" s="72">
        <v>561000</v>
      </c>
      <c r="G27" s="73">
        <v>0</v>
      </c>
      <c r="H27" s="72"/>
      <c r="I27" s="161">
        <f t="shared" si="1"/>
        <v>561000</v>
      </c>
    </row>
    <row r="28" spans="1:9" s="58" customFormat="1" ht="85.5" customHeight="1" x14ac:dyDescent="0.25">
      <c r="A28" s="79" t="s">
        <v>160</v>
      </c>
      <c r="B28" s="79" t="s">
        <v>161</v>
      </c>
      <c r="C28" s="78" t="s">
        <v>156</v>
      </c>
      <c r="D28" s="25" t="s">
        <v>162</v>
      </c>
      <c r="E28" s="109" t="s">
        <v>221</v>
      </c>
      <c r="F28" s="72">
        <v>120000</v>
      </c>
      <c r="G28" s="73">
        <v>0</v>
      </c>
      <c r="H28" s="72"/>
      <c r="I28" s="161">
        <f t="shared" si="1"/>
        <v>120000</v>
      </c>
    </row>
    <row r="29" spans="1:9" ht="46.5" customHeight="1" x14ac:dyDescent="0.25">
      <c r="A29" s="74" t="s">
        <v>175</v>
      </c>
      <c r="B29" s="75" t="s">
        <v>176</v>
      </c>
      <c r="C29" s="74" t="s">
        <v>139</v>
      </c>
      <c r="D29" s="77" t="s">
        <v>177</v>
      </c>
      <c r="E29" s="108" t="s">
        <v>220</v>
      </c>
      <c r="F29" s="72">
        <v>200000</v>
      </c>
      <c r="G29" s="73">
        <v>0</v>
      </c>
      <c r="H29" s="72"/>
      <c r="I29" s="161">
        <f t="shared" si="1"/>
        <v>200000</v>
      </c>
    </row>
    <row r="30" spans="1:9" ht="63.75" customHeight="1" x14ac:dyDescent="0.25">
      <c r="A30" s="74" t="s">
        <v>175</v>
      </c>
      <c r="B30" s="75" t="s">
        <v>176</v>
      </c>
      <c r="C30" s="74" t="s">
        <v>139</v>
      </c>
      <c r="D30" s="77" t="s">
        <v>177</v>
      </c>
      <c r="E30" s="110" t="s">
        <v>219</v>
      </c>
      <c r="F30" s="72">
        <v>130000</v>
      </c>
      <c r="G30" s="73">
        <v>0</v>
      </c>
      <c r="H30" s="72"/>
      <c r="I30" s="161">
        <f t="shared" si="1"/>
        <v>130000</v>
      </c>
    </row>
    <row r="31" spans="1:9" ht="102" hidden="1" customHeight="1" x14ac:dyDescent="0.25">
      <c r="A31" s="74"/>
      <c r="B31" s="75"/>
      <c r="C31" s="74"/>
      <c r="D31" s="77"/>
      <c r="E31" s="76"/>
      <c r="F31" s="72"/>
      <c r="G31" s="73"/>
      <c r="H31" s="72"/>
      <c r="I31" s="161"/>
    </row>
    <row r="32" spans="1:9" s="70" customFormat="1" ht="63.75" customHeight="1" x14ac:dyDescent="0.25">
      <c r="A32" s="168" t="s">
        <v>187</v>
      </c>
      <c r="B32" s="169"/>
      <c r="C32" s="170"/>
      <c r="D32" s="171" t="s">
        <v>218</v>
      </c>
      <c r="E32" s="172"/>
      <c r="F32" s="159">
        <f>F33</f>
        <v>348000</v>
      </c>
      <c r="G32" s="167">
        <v>0</v>
      </c>
      <c r="H32" s="81"/>
      <c r="I32" s="159">
        <f>I33</f>
        <v>348000</v>
      </c>
    </row>
    <row r="33" spans="1:9" ht="63.75" customHeight="1" x14ac:dyDescent="0.25">
      <c r="A33" s="74" t="s">
        <v>190</v>
      </c>
      <c r="B33" s="75" t="s">
        <v>191</v>
      </c>
      <c r="C33" s="74" t="s">
        <v>96</v>
      </c>
      <c r="D33" s="25" t="s">
        <v>69</v>
      </c>
      <c r="E33" s="76" t="s">
        <v>217</v>
      </c>
      <c r="F33" s="72">
        <v>348000</v>
      </c>
      <c r="G33" s="73">
        <v>0</v>
      </c>
      <c r="H33" s="72"/>
      <c r="I33" s="161">
        <v>348000</v>
      </c>
    </row>
    <row r="34" spans="1:9" s="70" customFormat="1" ht="39" customHeight="1" x14ac:dyDescent="0.25">
      <c r="A34" s="173"/>
      <c r="B34" s="173"/>
      <c r="C34" s="173"/>
      <c r="D34" s="162" t="s">
        <v>216</v>
      </c>
      <c r="E34" s="158"/>
      <c r="F34" s="162">
        <f>F33+F22+F10</f>
        <v>2845580</v>
      </c>
      <c r="G34" s="162">
        <f>G33+G22+G10</f>
        <v>570000</v>
      </c>
      <c r="H34" s="71"/>
      <c r="I34" s="162">
        <f>F34+G34</f>
        <v>3415580</v>
      </c>
    </row>
    <row r="35" spans="1:9" ht="12.75" hidden="1" customHeight="1" x14ac:dyDescent="0.25">
      <c r="A35" s="69"/>
      <c r="B35" s="69"/>
      <c r="C35" s="69"/>
      <c r="D35" s="68"/>
      <c r="E35" s="68"/>
      <c r="F35" s="68"/>
      <c r="G35" s="68"/>
      <c r="H35" s="68"/>
      <c r="I35" s="68"/>
    </row>
    <row r="36" spans="1:9" ht="12.75" hidden="1" customHeight="1" x14ac:dyDescent="0.25">
      <c r="A36" s="69"/>
      <c r="B36" s="69"/>
      <c r="C36" s="69"/>
      <c r="D36" s="68"/>
      <c r="E36" s="68"/>
      <c r="F36" s="68"/>
      <c r="G36" s="68"/>
      <c r="H36" s="68"/>
      <c r="I36" s="68"/>
    </row>
    <row r="37" spans="1:9" ht="18" customHeight="1" x14ac:dyDescent="0.25"/>
    <row r="38" spans="1:9" s="61" customFormat="1" ht="25.5" customHeight="1" x14ac:dyDescent="0.3">
      <c r="A38" s="67" t="s">
        <v>215</v>
      </c>
      <c r="B38" s="66"/>
      <c r="C38" s="66"/>
      <c r="D38" s="65"/>
      <c r="E38" s="64"/>
      <c r="F38" s="63"/>
      <c r="H38" s="62"/>
    </row>
    <row r="39" spans="1:9" ht="15.75" x14ac:dyDescent="0.25">
      <c r="A39" s="60"/>
      <c r="B39" s="60"/>
      <c r="C39" s="60"/>
      <c r="D39" s="59"/>
      <c r="E39" s="58"/>
      <c r="F39" s="58"/>
    </row>
  </sheetData>
  <mergeCells count="13">
    <mergeCell ref="G7:G8"/>
    <mergeCell ref="H7:H8"/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dod1</vt:lpstr>
      <vt:lpstr>dod2</vt:lpstr>
      <vt:lpstr>Dod5</vt:lpstr>
      <vt:lpstr>Dod6</vt:lpstr>
      <vt:lpstr>Dod7</vt:lpstr>
      <vt:lpstr>'dod1'!Заголовки_для_печати</vt:lpstr>
      <vt:lpstr>'Dod5'!Заголовки_для_печати</vt:lpstr>
      <vt:lpstr>'Dod6'!Заголовки_для_печати</vt:lpstr>
      <vt:lpstr>'Dod5'!Область_печати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sekretar</cp:lastModifiedBy>
  <cp:lastPrinted>2018-07-06T07:11:40Z</cp:lastPrinted>
  <dcterms:created xsi:type="dcterms:W3CDTF">2018-04-02T14:41:23Z</dcterms:created>
  <dcterms:modified xsi:type="dcterms:W3CDTF">2018-07-26T06:34:44Z</dcterms:modified>
</cp:coreProperties>
</file>