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05" windowWidth="20115" windowHeight="9525" activeTab="2"/>
  </bookViews>
  <sheets>
    <sheet name="dod1" sheetId="1" r:id="rId1"/>
    <sheet name="dod2" sheetId="2" r:id="rId2"/>
    <sheet name="dod3 " sheetId="8" r:id="rId3"/>
    <sheet name="Dod6" sheetId="5" r:id="rId4"/>
  </sheets>
  <definedNames>
    <definedName name="ГФУ" localSheetId="2">#REF!</definedName>
    <definedName name="ГФУ">#REF!</definedName>
    <definedName name="_xlnm.Print_Titles" localSheetId="0">'dod1'!$7:$10</definedName>
    <definedName name="_xlnm.Print_Titles" localSheetId="2">'dod3 '!$8:$12</definedName>
    <definedName name="_xlnm.Print_Titles" localSheetId="3">'Dod6'!$D:$E,'Dod6'!$5:$6</definedName>
    <definedName name="Культура" localSheetId="2">#REF!</definedName>
    <definedName name="Культура">#REF!</definedName>
    <definedName name="Ліцей" localSheetId="2">#REF!</definedName>
    <definedName name="Ліцей">#REF!</definedName>
    <definedName name="_xlnm.Print_Area" localSheetId="3">'Dod6'!$A$1:$I$74</definedName>
    <definedName name="Освіта" localSheetId="2">#REF!</definedName>
    <definedName name="Освіта">#REF!</definedName>
    <definedName name="УСЗ" localSheetId="2">#REF!</definedName>
    <definedName name="УСЗ">#REF!</definedName>
    <definedName name="ФУ1506" localSheetId="2">#REF!</definedName>
    <definedName name="ФУ1506">#REF!</definedName>
  </definedNames>
  <calcPr calcId="145621"/>
</workbook>
</file>

<file path=xl/calcChain.xml><?xml version="1.0" encoding="utf-8"?>
<calcChain xmlns="http://schemas.openxmlformats.org/spreadsheetml/2006/main">
  <c r="P105" i="8" l="1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F42" i="5" l="1"/>
  <c r="I42" i="5"/>
  <c r="F55" i="5"/>
  <c r="I55" i="5"/>
  <c r="F58" i="5"/>
  <c r="I58" i="5"/>
  <c r="I62" i="5"/>
  <c r="G24" i="2" l="1"/>
  <c r="G25" i="2"/>
  <c r="F7" i="5" l="1"/>
  <c r="F64" i="5" s="1"/>
  <c r="I7" i="5"/>
  <c r="I64" i="5" s="1"/>
  <c r="C23" i="2" l="1"/>
  <c r="C25" i="2" l="1"/>
  <c r="C24" i="2"/>
  <c r="C14" i="2"/>
  <c r="C13" i="2"/>
  <c r="C12" i="2"/>
</calcChain>
</file>

<file path=xl/sharedStrings.xml><?xml version="1.0" encoding="utf-8"?>
<sst xmlns="http://schemas.openxmlformats.org/spreadsheetml/2006/main" count="685" uniqueCount="427">
  <si>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</si>
  <si>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</si>
  <si>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</si>
  <si>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</si>
  <si>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</si>
  <si>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</si>
  <si>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</si>
  <si>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</si>
  <si>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</si>
  <si>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</si>
  <si>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</si>
  <si>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</si>
  <si>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</si>
  <si>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</si>
  <si>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</si>
  <si>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</si>
  <si>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</si>
  <si>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</si>
  <si>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</si>
  <si>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</si>
  <si>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</si>
  <si>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</si>
  <si>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</si>
  <si>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</si>
  <si>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</si>
  <si>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</si>
  <si>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</si>
  <si>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</si>
  <si>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</si>
  <si>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</si>
  <si>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</si>
  <si>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</si>
  <si>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</si>
  <si>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</si>
  <si>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</si>
  <si>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</si>
  <si>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</si>
  <si>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</si>
  <si>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</si>
  <si>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</si>
  <si>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</si>
  <si>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</si>
  <si>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</si>
  <si>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</si>
  <si>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</si>
  <si>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</si>
  <si>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</si>
  <si>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</si>
  <si>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</si>
  <si>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</si>
  <si>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</si>
  <si>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</si>
  <si>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</si>
  <si>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</si>
  <si>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</si>
  <si>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</si>
  <si>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</si>
  <si>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</si>
  <si>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</si>
  <si>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</si>
  <si>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</si>
  <si>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</si>
  <si>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</si>
  <si>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</si>
  <si>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</si>
  <si>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</si>
  <si>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</si>
  <si>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</si>
  <si>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</si>
  <si>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</si>
  <si>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ДОХОДІВ</t>
  </si>
  <si>
    <t>Доходи міського бюджету на 2018 рік</t>
  </si>
  <si>
    <t>Начальник фінансового управління</t>
  </si>
  <si>
    <t>Пазуха В.І.</t>
  </si>
  <si>
    <t>отг м. Носiвка</t>
  </si>
  <si>
    <t>додаток №2</t>
  </si>
  <si>
    <t>Фінансування Носівського  міського бюджету на 2018 рік</t>
  </si>
  <si>
    <t>Найменування згідно з класифікацією фінансування бюджету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</si>
  <si>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</si>
  <si>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</si>
  <si>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</si>
  <si>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</si>
  <si>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</si>
  <si>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</si>
  <si>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</si>
  <si>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</si>
  <si>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</si>
  <si>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</si>
  <si>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</si>
  <si>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додаток №3</t>
  </si>
  <si>
    <t>РОЗПОДІЛ</t>
  </si>
  <si>
    <t>видатків Носівського міського бюджету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</si>
  <si>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</si>
  <si>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</si>
  <si>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</si>
  <si>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</si>
  <si>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</si>
  <si>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</si>
  <si>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</si>
  <si>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</si>
  <si>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</si>
  <si>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</si>
  <si>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</si>
  <si>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</si>
  <si>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</si>
  <si>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</si>
  <si>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</si>
  <si>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</si>
  <si>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</si>
  <si>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</si>
  <si>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</si>
  <si>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</si>
  <si>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</si>
  <si>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0113210</t>
  </si>
  <si>
    <t>3210</t>
  </si>
  <si>
    <t>1050</t>
  </si>
  <si>
    <t>Організація та проведення громадських робіт</t>
  </si>
  <si>
    <t>0115050</t>
  </si>
  <si>
    <t>5050</t>
  </si>
  <si>
    <t>Підтримка фізкультурно-спортивного руху</t>
  </si>
  <si>
    <t>0115051</t>
  </si>
  <si>
    <t>5051</t>
  </si>
  <si>
    <t>0810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</si>
  <si>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</si>
  <si>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</si>
  <si>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</si>
  <si>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</si>
  <si>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0116030</t>
  </si>
  <si>
    <t>6030</t>
  </si>
  <si>
    <t>0620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</si>
  <si>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</si>
  <si>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</si>
  <si>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</si>
  <si>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</si>
  <si>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</si>
  <si>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0117310</t>
  </si>
  <si>
    <t>7310</t>
  </si>
  <si>
    <t>0443</t>
  </si>
  <si>
    <t>Будівництво об`єктів житлово-комунального господарства</t>
  </si>
  <si>
    <t>0117360</t>
  </si>
  <si>
    <t>7360</t>
  </si>
  <si>
    <t>Виконання інвестиційних проектів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</si>
  <si>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</si>
  <si>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</si>
  <si>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</si>
  <si>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</si>
  <si>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</si>
  <si>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</si>
  <si>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</si>
  <si>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</si>
  <si>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</si>
  <si>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</si>
  <si>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</si>
  <si>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</si>
  <si>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</si>
  <si>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</si>
  <si>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</si>
  <si>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</si>
  <si>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</si>
  <si>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</si>
  <si>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</si>
  <si>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</si>
  <si>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</si>
  <si>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0118310</t>
  </si>
  <si>
    <t>8310</t>
  </si>
  <si>
    <t>Запобігання та ліквідація забруднення навколишнього природного середовища</t>
  </si>
  <si>
    <t>0118313</t>
  </si>
  <si>
    <t>8313</t>
  </si>
  <si>
    <t>0513</t>
  </si>
  <si>
    <t>Ліквідація іншого забруднення навколишнього природного середовища</t>
  </si>
  <si>
    <t>0600000</t>
  </si>
  <si>
    <t>Відділ освіти, сім"ї, молоді та спорту Носівської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</si>
  <si>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</si>
  <si>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</si>
  <si>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</si>
  <si>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</si>
  <si>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</si>
  <si>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</si>
  <si>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</si>
  <si>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</si>
  <si>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</si>
  <si>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</si>
  <si>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</si>
  <si>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</si>
  <si>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</si>
  <si>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</si>
  <si>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</si>
  <si>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</si>
  <si>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</si>
  <si>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</si>
  <si>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</si>
  <si>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</si>
  <si>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</si>
  <si>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</si>
  <si>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</si>
  <si>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</si>
  <si>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</si>
  <si>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</si>
  <si>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</si>
  <si>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</si>
  <si>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</si>
  <si>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</si>
  <si>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</si>
  <si>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</si>
  <si>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</si>
  <si>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0615010</t>
  </si>
  <si>
    <t>5010</t>
  </si>
  <si>
    <t>Проведення спортивної роботи в регіоні</t>
  </si>
  <si>
    <t>0615011</t>
  </si>
  <si>
    <t>5011</t>
  </si>
  <si>
    <t>Проведення навчально-тренувальних зборів і змагань з олімпійських видів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</si>
  <si>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</si>
  <si>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</si>
  <si>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</si>
  <si>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</si>
  <si>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</si>
  <si>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</si>
  <si>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0617320</t>
  </si>
  <si>
    <t>7320</t>
  </si>
  <si>
    <t>Будівництво об`єктів соціально-культурного призначення</t>
  </si>
  <si>
    <t>0617325</t>
  </si>
  <si>
    <t>7325</t>
  </si>
  <si>
    <t>Будівництво споруд, установ та закладів фізичної культури і спорту</t>
  </si>
  <si>
    <t>0617360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</si>
  <si>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</si>
  <si>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</si>
  <si>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</si>
  <si>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0800000</t>
  </si>
  <si>
    <t>Відділ  соціального захисту населення Носівської міської ради</t>
  </si>
  <si>
    <t>0810000</t>
  </si>
  <si>
    <t>0810160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</si>
  <si>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</si>
  <si>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</si>
  <si>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</si>
  <si>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</si>
  <si>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</si>
  <si>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</si>
  <si>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</si>
  <si>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</si>
  <si>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</si>
  <si>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</si>
  <si>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</si>
  <si>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</si>
  <si>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</si>
  <si>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</si>
  <si>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</si>
  <si>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</si>
  <si>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</si>
  <si>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</si>
  <si>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</si>
  <si>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</si>
  <si>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</si>
  <si>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</si>
  <si>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</si>
  <si>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</si>
  <si>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</si>
  <si>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</si>
  <si>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</si>
  <si>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</si>
  <si>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</si>
  <si>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</si>
  <si>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</si>
  <si>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</si>
  <si>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</si>
  <si>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</si>
  <si>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</si>
  <si>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</si>
  <si>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</si>
  <si>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</si>
  <si>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</si>
  <si>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</si>
  <si>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</si>
  <si>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</si>
  <si>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</si>
  <si>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</si>
  <si>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</si>
  <si>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</si>
  <si>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</si>
  <si>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</si>
  <si>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</si>
  <si>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і туризму Носівської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</si>
  <si>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</si>
  <si>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</si>
  <si>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</si>
  <si>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</si>
  <si>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</si>
  <si>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</si>
  <si>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</si>
  <si>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</si>
  <si>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</si>
  <si>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</si>
  <si>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</si>
  <si>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</si>
  <si>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</si>
  <si>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</si>
  <si>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</si>
  <si>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</si>
  <si>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</si>
  <si>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</si>
  <si>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</si>
  <si>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</si>
  <si>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</si>
  <si>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</si>
  <si>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</si>
  <si>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</si>
  <si>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</si>
  <si>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</si>
  <si>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</si>
  <si>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Носівської міської ради</t>
  </si>
  <si>
    <t>3710000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</si>
  <si>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</si>
  <si>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</si>
  <si>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</si>
  <si>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</si>
  <si>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</si>
  <si>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</si>
  <si>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</si>
  <si>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</si>
  <si>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</si>
  <si>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 xml:space="preserve"> </t>
  </si>
  <si>
    <t xml:space="preserve">Всього </t>
  </si>
  <si>
    <t xml:space="preserve">                                              Начальник фінансового управління міської ради                        В.І.Пазуха</t>
  </si>
  <si>
    <t>Капітальні видатки</t>
  </si>
  <si>
    <t>Коригування проектно-кошторисної документації по реконструкції ЗОШ</t>
  </si>
  <si>
    <t>Будівництво футбольного поля зі штучним  покриттям</t>
  </si>
  <si>
    <t>Керівництво і управління у відповідній сфері у містах (місті Києві), селищах, селах, об"єднаних територіальних громадах</t>
  </si>
  <si>
    <t>Виготовлення ПКД на капітальний ремонт доріг</t>
  </si>
  <si>
    <t>Утримання та розвиток автомобільних доріг та дорожньої інфраструктури за рахунок коштів міського бюджету</t>
  </si>
  <si>
    <t>3</t>
  </si>
  <si>
    <t>2</t>
  </si>
  <si>
    <t>1</t>
  </si>
  <si>
    <t xml:space="preserve">Разом видатків на поточний рік </t>
  </si>
  <si>
    <t xml:space="preserve"> Всього видатків на завершення будівництва об’єктів на майбутні роки 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</si>
  <si>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</si>
  <si>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</si>
  <si>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</si>
  <si>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</si>
  <si>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ФКВКБ</t>
    </r>
    <r>
      <rPr>
        <vertAlign val="superscript"/>
        <sz val="14"/>
        <rFont val="Times New Roman"/>
        <family val="1"/>
        <charset val="204"/>
      </rPr>
      <t>4</t>
    </r>
  </si>
  <si>
    <r>
      <t>Код ТПКВКМБ /
ТКВКБМС</t>
    </r>
    <r>
      <rPr>
        <vertAlign val="superscript"/>
        <sz val="14"/>
        <rFont val="Times New Roman"/>
        <family val="1"/>
        <charset val="204"/>
      </rPr>
      <t>3</t>
    </r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</si>
  <si>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  <charset val="204"/>
      </rPr>
      <t>2</t>
    </r>
  </si>
  <si>
    <t>грн.</t>
  </si>
  <si>
    <t>додаток № 6</t>
  </si>
  <si>
    <t>8230</t>
  </si>
  <si>
    <t>0118230</t>
  </si>
  <si>
    <t>0380</t>
  </si>
  <si>
    <t>0114080</t>
  </si>
  <si>
    <t>0114082</t>
  </si>
  <si>
    <t>Інші заходи громадського порядку та безпеки</t>
  </si>
  <si>
    <t>В.І.Пазуха</t>
  </si>
  <si>
    <t>Перелік об’єктів, видатки на які у 2018  році будуть проводитися за рахунок коштів бюджету розвитку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</si>
  <si>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</si>
  <si>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Капітальний ремонт покрівлі ДНЗ №1 «Барвінок»  по вулиці Воскресенській , 11 в м Носівка,  Чернігівської області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</si>
  <si>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</si>
  <si>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</si>
  <si>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Субвенція з державного бюджету місцевим бюджетам на формування інфраструктури об’єднаних територіальних громад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</si>
  <si>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</si>
  <si>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</si>
  <si>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Проект</t>
  </si>
  <si>
    <t>ПРОЕКТ</t>
  </si>
  <si>
    <t>0117362</t>
  </si>
  <si>
    <t>0117690</t>
  </si>
  <si>
    <t>7690</t>
  </si>
  <si>
    <t>Інша економічна діяльність</t>
  </si>
  <si>
    <t>0117691</t>
  </si>
  <si>
    <t>7691</t>
  </si>
  <si>
    <t>Капітальний ремонт проїзної частини автомобільної дороги комунальної власності по вулиці Полівка довжиною 0,859 км в м. Носівка, Носівського району, Чернігівської області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</si>
  <si>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</si>
  <si>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0116010</t>
  </si>
  <si>
    <t>6010</t>
  </si>
  <si>
    <t>Утримання та ефективна експлуатація об`єктів житлово-комунального господарства</t>
  </si>
  <si>
    <t>0116012</t>
  </si>
  <si>
    <t>6012</t>
  </si>
  <si>
    <t>Забезпечення діяльності з виробництва, транспортування, постачання теплової енергії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</si>
  <si>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</si>
  <si>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</si>
  <si>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</si>
  <si>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</si>
  <si>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0113112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</si>
  <si>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</si>
  <si>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0113110</t>
  </si>
  <si>
    <t>0617321</t>
  </si>
  <si>
    <t>7321</t>
  </si>
  <si>
    <t>Будівництво освітніх установ та закладів</t>
  </si>
  <si>
    <t>Капітальний ремонт автомобільної дороги по вул. Кутузова, м.Носівка</t>
  </si>
  <si>
    <t>Закупівля велопарковок для населених пунктів Носівської міської  територіальної громади Чернігівської області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</si>
  <si>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</si>
  <si>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0610180</t>
  </si>
  <si>
    <t>0617363</t>
  </si>
  <si>
    <t>Закупівля музичного обладнання (цифрового піаніно) для Носівської міської гімназії Носівської міської ради Чернігівської області, м. Носівка Чернігівська область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</si>
  <si>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</si>
  <si>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</si>
  <si>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</si>
  <si>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</si>
  <si>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</si>
  <si>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</si>
  <si>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</si>
  <si>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</si>
  <si>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</si>
  <si>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Будівництво мереж вуличного освітлення: - част.вул.Ковпака, вул.Зарічна, вул.Яворницького, вул.Шевченка, вул.Героїв Крут, вул.Успенська від КТП-214 в м.Носівка;  - част. вул.Автоколонна, вул.Матросова від КТП-268 в м.Носівка;  част. вул.Козацька від КТП-281 в м.Носівка  </t>
  </si>
  <si>
    <t>Капітальний ремонт проїзної частини під"їзду до будинку № 10в по вулиці Вокзальна довжиною 87,5 м м.Носівка</t>
  </si>
  <si>
    <t>Будівництво лікарської амбулаторії с.Володькова Дівиця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</si>
  <si>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</si>
  <si>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0117350</t>
  </si>
  <si>
    <t>7350</t>
  </si>
  <si>
    <t>Розроблення схем планування та забудови територій (містобудівної документації)</t>
  </si>
  <si>
    <t>Капітальний ремонт елементів благоустрою прилеглої території будівлі Носівської міської ради з встановленням архітектурно-паркової композиції з сонячними панелями по вул. Центральна, 20 в м. Носівка, Чернігівської області з виділенням черговості: I черга — встановленням архітектурно-паркової композиції з сонячними панелями; 
II черга – ремонт елементів благоустрою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</si>
  <si>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</si>
  <si>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</si>
  <si>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Закупівля інклюзивного дитячого майданчика для Носівської загальноосвітньої школи I—III ступенів № 1 Носівської міської ради Чернігівської області</t>
  </si>
  <si>
    <t>Капітальний ремонт проїзної частини автомобільної дороги 
комунальної власності – під’їзд до ДНЗ №1 „Барвінок”  з вул. Ніжинський шлях довжиною 0,150 км в м. Носівка, Носівського району, Чернігівської області</t>
  </si>
  <si>
    <t>Придбання спеціальної техніки (трактор) для Комунального підприємства "Носівка- Комунальник"</t>
  </si>
  <si>
    <t>Капітальний ремонт проїзної частини автомобільної дороги комунальної власності по вул. Шевченка довжиною 1,100 км в с.Володькова Дівиця, Носівського району, Чернігівської області</t>
  </si>
  <si>
    <t>Транспортний податок з фізичних осіб</t>
  </si>
  <si>
    <t>Адміністративний збір за державну реєстрацію речових прав на нерухоме майно та їх обтяжень</t>
  </si>
  <si>
    <t>0116013</t>
  </si>
  <si>
    <t>6013</t>
  </si>
  <si>
    <t>Забезпечення діяльності водопровідно-каналізаційного господарства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</si>
  <si>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</si>
  <si>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Носівська міська рада (апарат)</t>
  </si>
  <si>
    <t>0116011</t>
  </si>
  <si>
    <t>6011</t>
  </si>
  <si>
    <t>Експлуатація та технічне обслуговування житлового фонду</t>
  </si>
  <si>
    <t>Виготовлення ПКД на реконструкцію мереж вуличного освітлення</t>
  </si>
  <si>
    <t xml:space="preserve">Виготовлення ПКД на реконструкцію приміщення для створення центру надання адміністративних послуг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</si>
  <si>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</si>
  <si>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Відділ освіти, сім"ї ,молоді та спорту Носівської міської ради</t>
  </si>
  <si>
    <t>до рішення виконкому від 05.09.2018 № 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</si>
</sst>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vertAlign val="superscript"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17" fillId="0" borderId="0"/>
    <xf numFmtId="0" fontId="20" fillId="0" borderId="0"/>
    <xf numFmtId="0" fontId="25" fillId="0" borderId="0"/>
    <xf numFmtId="0" fontId="32" fillId="0" borderId="0">
      <alignment vertical="top"/>
    </xf>
    <xf numFmtId="0" fontId="36" fillId="0" borderId="0"/>
    <xf numFmtId="0" fontId="36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90">
    <xf numFmtId="0" fontId="0" fillId="0" borderId="0" xfId="0"/>
    <xf numFmtId="0" fontId="0" fillId="0" borderId="0" xfId="0" applyAlignment="1">
      <alignment horizontal="right"/>
    </xf>
    <xf numFmtId="0" fontId="17" fillId="0" borderId="0" xfId="1"/>
    <xf numFmtId="0" fontId="20" fillId="0" borderId="0" xfId="2" applyFont="1" applyFill="1"/>
    <xf numFmtId="0" fontId="20" fillId="0" borderId="0" xfId="2" applyNumberFormat="1" applyFont="1" applyFill="1" applyAlignment="1" applyProtection="1"/>
    <xf numFmtId="0" fontId="26" fillId="4" borderId="0" xfId="2" applyNumberFormat="1" applyFont="1" applyFill="1" applyBorder="1" applyAlignment="1" applyProtection="1">
      <alignment horizontal="left" vertical="center" wrapText="1"/>
    </xf>
    <xf numFmtId="0" fontId="2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Alignment="1">
      <alignment horizontal="left" vertical="center" wrapText="1"/>
    </xf>
    <xf numFmtId="0" fontId="26" fillId="0" borderId="0" xfId="2" applyFont="1" applyFill="1"/>
    <xf numFmtId="0" fontId="30" fillId="0" borderId="0" xfId="2" applyNumberFormat="1" applyFont="1" applyFill="1" applyBorder="1" applyAlignment="1" applyProtection="1">
      <alignment vertical="center" wrapText="1"/>
    </xf>
    <xf numFmtId="0" fontId="30" fillId="0" borderId="0" xfId="2" applyFont="1" applyFill="1"/>
    <xf numFmtId="0" fontId="30" fillId="0" borderId="0" xfId="2" applyNumberFormat="1" applyFont="1" applyFill="1" applyAlignment="1" applyProtection="1"/>
    <xf numFmtId="0" fontId="20" fillId="0" borderId="0" xfId="2" applyNumberFormat="1" applyFont="1" applyFill="1" applyBorder="1" applyAlignment="1" applyProtection="1"/>
    <xf numFmtId="164" fontId="31" fillId="0" borderId="0" xfId="2" applyNumberFormat="1" applyFont="1" applyBorder="1" applyAlignment="1">
      <alignment vertical="justify"/>
    </xf>
    <xf numFmtId="0" fontId="23" fillId="0" borderId="0" xfId="2" applyFont="1" applyFill="1"/>
    <xf numFmtId="164" fontId="33" fillId="0" borderId="1" xfId="4" applyNumberFormat="1" applyFont="1" applyBorder="1">
      <alignment vertical="top"/>
    </xf>
    <xf numFmtId="2" fontId="34" fillId="0" borderId="1" xfId="2" quotePrefix="1" applyNumberFormat="1" applyFont="1" applyBorder="1" applyAlignment="1">
      <alignment horizontal="center" vertical="center" wrapText="1"/>
    </xf>
    <xf numFmtId="0" fontId="34" fillId="0" borderId="1" xfId="2" quotePrefix="1" applyFont="1" applyBorder="1" applyAlignment="1">
      <alignment horizontal="center" vertical="center" wrapText="1"/>
    </xf>
    <xf numFmtId="164" fontId="37" fillId="3" borderId="1" xfId="4" applyNumberFormat="1" applyFont="1" applyFill="1" applyBorder="1">
      <alignment vertical="top"/>
    </xf>
    <xf numFmtId="164" fontId="37" fillId="0" borderId="1" xfId="4" applyNumberFormat="1" applyFont="1" applyBorder="1">
      <alignment vertical="top"/>
    </xf>
    <xf numFmtId="0" fontId="38" fillId="0" borderId="1" xfId="2" applyFont="1" applyBorder="1" applyAlignment="1">
      <alignment vertical="center" wrapText="1"/>
    </xf>
    <xf numFmtId="49" fontId="38" fillId="0" borderId="1" xfId="2" applyNumberFormat="1" applyFont="1" applyBorder="1" applyAlignment="1">
      <alignment horizontal="center" vertical="center" wrapText="1"/>
    </xf>
    <xf numFmtId="0" fontId="38" fillId="0" borderId="1" xfId="2" applyFont="1" applyBorder="1" applyAlignment="1">
      <alignment horizontal="center" vertical="center" wrapText="1"/>
    </xf>
    <xf numFmtId="0" fontId="27" fillId="0" borderId="0" xfId="2" applyFont="1" applyFill="1"/>
    <xf numFmtId="0" fontId="21" fillId="0" borderId="0" xfId="2" applyFont="1" applyFill="1"/>
    <xf numFmtId="2" fontId="21" fillId="0" borderId="1" xfId="2" quotePrefix="1" applyNumberFormat="1" applyFont="1" applyBorder="1" applyAlignment="1">
      <alignment vertical="center" wrapText="1"/>
    </xf>
    <xf numFmtId="2" fontId="21" fillId="0" borderId="1" xfId="2" quotePrefix="1" applyNumberFormat="1" applyFont="1" applyBorder="1" applyAlignment="1">
      <alignment horizontal="center" vertical="center" wrapText="1"/>
    </xf>
    <xf numFmtId="0" fontId="21" fillId="0" borderId="1" xfId="2" quotePrefix="1" applyFont="1" applyBorder="1" applyAlignment="1">
      <alignment horizontal="center" vertical="center" wrapText="1"/>
    </xf>
    <xf numFmtId="0" fontId="29" fillId="0" borderId="0" xfId="2" applyFont="1" applyFill="1"/>
    <xf numFmtId="164" fontId="33" fillId="0" borderId="1" xfId="4" applyNumberFormat="1" applyFont="1" applyBorder="1" applyAlignment="1">
      <alignment vertical="top" wrapText="1"/>
    </xf>
    <xf numFmtId="2" fontId="24" fillId="0" borderId="1" xfId="2" quotePrefix="1" applyNumberFormat="1" applyFont="1" applyBorder="1" applyAlignment="1">
      <alignment horizontal="center" vertical="center" wrapText="1"/>
    </xf>
    <xf numFmtId="0" fontId="24" fillId="0" borderId="1" xfId="2" quotePrefix="1" applyFont="1" applyBorder="1" applyAlignment="1">
      <alignment horizontal="center" vertical="center" wrapText="1"/>
    </xf>
    <xf numFmtId="0" fontId="24" fillId="0" borderId="0" xfId="2" applyFont="1" applyFill="1"/>
    <xf numFmtId="164" fontId="39" fillId="0" borderId="1" xfId="4" applyNumberFormat="1" applyFont="1" applyBorder="1">
      <alignment vertical="top"/>
    </xf>
    <xf numFmtId="2" fontId="40" fillId="0" borderId="1" xfId="2" quotePrefix="1" applyNumberFormat="1" applyFont="1" applyBorder="1" applyAlignment="1">
      <alignment vertical="center" wrapText="1"/>
    </xf>
    <xf numFmtId="0" fontId="21" fillId="0" borderId="1" xfId="2" applyFont="1" applyBorder="1" applyAlignment="1">
      <alignment vertical="center" wrapText="1"/>
    </xf>
    <xf numFmtId="49" fontId="35" fillId="0" borderId="1" xfId="2" applyNumberFormat="1" applyFont="1" applyBorder="1" applyAlignment="1">
      <alignment horizontal="center" vertical="center" wrapText="1"/>
    </xf>
    <xf numFmtId="49" fontId="41" fillId="0" borderId="1" xfId="5" applyNumberFormat="1" applyFont="1" applyFill="1" applyBorder="1" applyAlignment="1">
      <alignment horizontal="center" vertical="center" wrapText="1"/>
    </xf>
    <xf numFmtId="49" fontId="41" fillId="0" borderId="1" xfId="5" quotePrefix="1" applyNumberFormat="1" applyFont="1" applyFill="1" applyBorder="1" applyAlignment="1">
      <alignment horizontal="center" vertical="center" wrapText="1"/>
    </xf>
    <xf numFmtId="0" fontId="35" fillId="0" borderId="0" xfId="2" applyFont="1" applyFill="1"/>
    <xf numFmtId="164" fontId="42" fillId="0" borderId="1" xfId="4" applyNumberFormat="1" applyFont="1" applyBorder="1" applyAlignment="1">
      <alignment vertical="top" wrapText="1"/>
    </xf>
    <xf numFmtId="49" fontId="21" fillId="0" borderId="1" xfId="2" applyNumberFormat="1" applyFont="1" applyBorder="1" applyAlignment="1">
      <alignment horizontal="center" vertical="center" wrapText="1"/>
    </xf>
    <xf numFmtId="0" fontId="22" fillId="0" borderId="0" xfId="2" applyFont="1" applyFill="1"/>
    <xf numFmtId="0" fontId="44" fillId="0" borderId="0" xfId="2" applyFont="1"/>
    <xf numFmtId="0" fontId="44" fillId="3" borderId="0" xfId="2" applyFont="1" applyFill="1" applyAlignment="1">
      <alignment wrapText="1"/>
    </xf>
    <xf numFmtId="0" fontId="44" fillId="0" borderId="0" xfId="2" applyFont="1" applyAlignment="1">
      <alignment wrapText="1"/>
    </xf>
    <xf numFmtId="0" fontId="22" fillId="0" borderId="0" xfId="2" applyFont="1" applyFill="1" applyAlignment="1">
      <alignment vertical="center"/>
    </xf>
    <xf numFmtId="0" fontId="22" fillId="0" borderId="1" xfId="2" applyFont="1" applyBorder="1" applyAlignment="1">
      <alignment horizontal="center" vertical="center" wrapText="1"/>
    </xf>
    <xf numFmtId="0" fontId="22" fillId="0" borderId="1" xfId="2" applyNumberFormat="1" applyFont="1" applyFill="1" applyBorder="1" applyAlignment="1" applyProtection="1">
      <alignment horizontal="center" vertical="center" wrapText="1"/>
    </xf>
    <xf numFmtId="0" fontId="20" fillId="0" borderId="0" xfId="2" applyFont="1" applyFill="1" applyBorder="1" applyAlignment="1">
      <alignment horizontal="center"/>
    </xf>
    <xf numFmtId="0" fontId="23" fillId="0" borderId="0" xfId="2" applyNumberFormat="1" applyFont="1" applyFill="1" applyBorder="1" applyAlignment="1" applyProtection="1">
      <alignment horizontal="center" vertical="top"/>
    </xf>
    <xf numFmtId="0" fontId="20" fillId="0" borderId="3" xfId="2" applyFont="1" applyFill="1" applyBorder="1" applyAlignment="1">
      <alignment horizontal="center"/>
    </xf>
    <xf numFmtId="0" fontId="23" fillId="0" borderId="3" xfId="2" applyNumberFormat="1" applyFont="1" applyFill="1" applyBorder="1" applyAlignment="1" applyProtection="1">
      <alignment horizontal="center"/>
    </xf>
    <xf numFmtId="0" fontId="20" fillId="0" borderId="0" xfId="2" applyNumberFormat="1" applyFont="1" applyFill="1" applyAlignment="1" applyProtection="1">
      <alignment horizontal="center" vertical="center"/>
    </xf>
    <xf numFmtId="0" fontId="21" fillId="0" borderId="0" xfId="2" applyNumberFormat="1" applyFont="1" applyFill="1" applyAlignment="1" applyProtection="1">
      <alignment horizontal="left" vertical="top"/>
    </xf>
    <xf numFmtId="0" fontId="49" fillId="0" borderId="0" xfId="1" applyFont="1"/>
    <xf numFmtId="0" fontId="49" fillId="0" borderId="0" xfId="1" applyFont="1" applyAlignment="1">
      <alignment horizontal="right"/>
    </xf>
    <xf numFmtId="0" fontId="49" fillId="0" borderId="1" xfId="1" applyFont="1" applyBorder="1" applyAlignment="1">
      <alignment horizontal="center" vertical="center" wrapText="1"/>
    </xf>
    <xf numFmtId="49" fontId="29" fillId="5" borderId="1" xfId="2" applyNumberFormat="1" applyFont="1" applyFill="1" applyBorder="1" applyAlignment="1">
      <alignment horizontal="center" vertical="center" wrapText="1"/>
    </xf>
    <xf numFmtId="164" fontId="31" fillId="5" borderId="1" xfId="4" applyNumberFormat="1" applyFont="1" applyFill="1" applyBorder="1">
      <alignment vertical="top"/>
    </xf>
    <xf numFmtId="0" fontId="23" fillId="5" borderId="1" xfId="2" applyFont="1" applyFill="1" applyBorder="1" applyAlignment="1">
      <alignment horizontal="justify" vertical="center" wrapText="1"/>
    </xf>
    <xf numFmtId="164" fontId="42" fillId="0" borderId="1" xfId="4" applyNumberFormat="1" applyFont="1" applyBorder="1">
      <alignment vertical="top"/>
    </xf>
    <xf numFmtId="164" fontId="42" fillId="0" borderId="1" xfId="4" applyNumberFormat="1" applyFont="1" applyBorder="1" applyAlignment="1">
      <alignment vertical="center"/>
    </xf>
    <xf numFmtId="164" fontId="42" fillId="5" borderId="1" xfId="4" applyNumberFormat="1" applyFont="1" applyFill="1" applyBorder="1" applyAlignment="1">
      <alignment vertical="center"/>
    </xf>
    <xf numFmtId="164" fontId="42" fillId="5" borderId="1" xfId="4" applyNumberFormat="1" applyFont="1" applyFill="1" applyBorder="1">
      <alignment vertical="top"/>
    </xf>
    <xf numFmtId="164" fontId="33" fillId="5" borderId="1" xfId="4" applyNumberFormat="1" applyFont="1" applyFill="1" applyBorder="1">
      <alignment vertical="top"/>
    </xf>
    <xf numFmtId="49" fontId="53" fillId="0" borderId="1" xfId="2" applyNumberFormat="1" applyFont="1" applyBorder="1" applyAlignment="1">
      <alignment horizontal="center" vertical="center" wrapText="1"/>
    </xf>
    <xf numFmtId="0" fontId="53" fillId="0" borderId="1" xfId="2" applyFont="1" applyBorder="1" applyAlignment="1">
      <alignment horizontal="center" vertical="center" wrapText="1"/>
    </xf>
    <xf numFmtId="3" fontId="54" fillId="0" borderId="1" xfId="4" applyNumberFormat="1" applyFont="1" applyBorder="1" applyAlignment="1">
      <alignment horizontal="center" vertical="center"/>
    </xf>
    <xf numFmtId="164" fontId="42" fillId="0" borderId="1" xfId="4" applyNumberFormat="1" applyFont="1" applyBorder="1" applyAlignment="1">
      <alignment vertical="center" wrapText="1"/>
    </xf>
    <xf numFmtId="49" fontId="21" fillId="0" borderId="1" xfId="5" quotePrefix="1" applyNumberFormat="1" applyFont="1" applyFill="1" applyBorder="1" applyAlignment="1">
      <alignment horizontal="center" vertical="center" wrapText="1"/>
    </xf>
    <xf numFmtId="0" fontId="40" fillId="0" borderId="1" xfId="2" quotePrefix="1" applyFont="1" applyBorder="1" applyAlignment="1">
      <alignment horizontal="center" vertical="center" wrapText="1"/>
    </xf>
    <xf numFmtId="2" fontId="40" fillId="0" borderId="1" xfId="2" quotePrefix="1" applyNumberFormat="1" applyFont="1" applyBorder="1" applyAlignment="1">
      <alignment horizontal="center" vertical="center" wrapText="1"/>
    </xf>
    <xf numFmtId="49" fontId="40" fillId="0" borderId="1" xfId="2" quotePrefix="1" applyNumberFormat="1" applyFont="1" applyBorder="1" applyAlignment="1">
      <alignment horizontal="center" vertical="center" wrapText="1"/>
    </xf>
    <xf numFmtId="0" fontId="21" fillId="0" borderId="1" xfId="7" applyFont="1" applyBorder="1" applyAlignment="1">
      <alignment horizontal="left" vertical="center" wrapText="1"/>
    </xf>
    <xf numFmtId="164" fontId="56" fillId="5" borderId="1" xfId="4" applyNumberFormat="1" applyFont="1" applyFill="1" applyBorder="1" applyAlignment="1">
      <alignment vertical="center"/>
    </xf>
    <xf numFmtId="164" fontId="56" fillId="0" borderId="1" xfId="4" applyNumberFormat="1" applyFont="1" applyBorder="1" applyAlignment="1">
      <alignment vertical="center"/>
    </xf>
    <xf numFmtId="164" fontId="33" fillId="5" borderId="1" xfId="4" applyNumberFormat="1" applyFont="1" applyFill="1" applyBorder="1" applyAlignment="1">
      <alignment vertical="center"/>
    </xf>
    <xf numFmtId="164" fontId="55" fillId="5" borderId="1" xfId="4" applyNumberFormat="1" applyFont="1" applyFill="1" applyBorder="1" applyAlignment="1">
      <alignment vertical="center"/>
    </xf>
    <xf numFmtId="0" fontId="21" fillId="0" borderId="1" xfId="7" applyFont="1" applyBorder="1" applyAlignment="1">
      <alignment vertical="center" wrapText="1"/>
    </xf>
    <xf numFmtId="49" fontId="28" fillId="5" borderId="1" xfId="2" applyNumberFormat="1" applyFont="1" applyFill="1" applyBorder="1" applyAlignment="1">
      <alignment horizontal="center" vertical="center" wrapText="1"/>
    </xf>
    <xf numFmtId="0" fontId="28" fillId="5" borderId="1" xfId="2" applyFont="1" applyFill="1" applyBorder="1" applyAlignment="1">
      <alignment horizontal="center" vertical="center" wrapText="1"/>
    </xf>
    <xf numFmtId="0" fontId="29" fillId="5" borderId="1" xfId="2" applyFont="1" applyFill="1" applyBorder="1" applyAlignment="1">
      <alignment horizontal="center" vertical="center" wrapText="1"/>
    </xf>
    <xf numFmtId="164" fontId="42" fillId="5" borderId="1" xfId="4" applyNumberFormat="1" applyFont="1" applyFill="1" applyBorder="1" applyAlignment="1">
      <alignment vertical="center" wrapText="1"/>
    </xf>
    <xf numFmtId="0" fontId="38" fillId="5" borderId="1" xfId="2" applyFont="1" applyFill="1" applyBorder="1" applyAlignment="1">
      <alignment horizontal="center" vertical="center" wrapText="1"/>
    </xf>
    <xf numFmtId="49" fontId="38" fillId="5" borderId="1" xfId="2" applyNumberFormat="1" applyFont="1" applyFill="1" applyBorder="1" applyAlignment="1">
      <alignment horizontal="center" vertical="center" wrapText="1"/>
    </xf>
    <xf numFmtId="164" fontId="42" fillId="5" borderId="1" xfId="4" applyNumberFormat="1" applyFont="1" applyFill="1" applyBorder="1" applyAlignment="1">
      <alignment horizontal="left" vertical="center"/>
    </xf>
    <xf numFmtId="164" fontId="55" fillId="5" borderId="1" xfId="4" applyNumberFormat="1" applyFont="1" applyFill="1" applyBorder="1" applyAlignment="1">
      <alignment horizontal="left" vertical="center"/>
    </xf>
    <xf numFmtId="164" fontId="55" fillId="0" borderId="1" xfId="4" applyNumberFormat="1" applyFont="1" applyBorder="1" applyAlignment="1">
      <alignment horizontal="left" vertical="center"/>
    </xf>
    <xf numFmtId="164" fontId="42" fillId="0" borderId="1" xfId="4" applyNumberFormat="1" applyFont="1" applyBorder="1" applyAlignment="1">
      <alignment horizontal="left" vertical="center"/>
    </xf>
    <xf numFmtId="164" fontId="42" fillId="5" borderId="1" xfId="4" applyNumberFormat="1" applyFont="1" applyFill="1" applyBorder="1" applyAlignment="1">
      <alignment horizontal="right" vertical="center"/>
    </xf>
    <xf numFmtId="164" fontId="55" fillId="5" borderId="1" xfId="4" applyNumberFormat="1" applyFont="1" applyFill="1" applyBorder="1" applyAlignment="1">
      <alignment horizontal="right" vertical="center"/>
    </xf>
    <xf numFmtId="164" fontId="42" fillId="0" borderId="1" xfId="4" applyNumberFormat="1" applyFont="1" applyBorder="1" applyAlignment="1">
      <alignment horizontal="right" vertical="center"/>
    </xf>
    <xf numFmtId="164" fontId="55" fillId="5" borderId="1" xfId="4" applyNumberFormat="1" applyFont="1" applyFill="1" applyBorder="1" applyAlignment="1">
      <alignment horizontal="center" vertical="center"/>
    </xf>
    <xf numFmtId="0" fontId="18" fillId="5" borderId="1" xfId="2" quotePrefix="1" applyFont="1" applyFill="1" applyBorder="1" applyAlignment="1">
      <alignment horizontal="center" vertical="center" wrapText="1"/>
    </xf>
    <xf numFmtId="0" fontId="18" fillId="5" borderId="1" xfId="2" applyFont="1" applyFill="1" applyBorder="1" applyAlignment="1">
      <alignment horizontal="center" vertical="center" wrapText="1"/>
    </xf>
    <xf numFmtId="2" fontId="18" fillId="5" borderId="1" xfId="2" applyNumberFormat="1" applyFont="1" applyFill="1" applyBorder="1" applyAlignment="1">
      <alignment horizontal="center" vertical="center" wrapText="1"/>
    </xf>
    <xf numFmtId="49" fontId="21" fillId="0" borderId="1" xfId="5" applyNumberFormat="1" applyFont="1" applyFill="1" applyBorder="1" applyAlignment="1">
      <alignment horizontal="center" vertical="center" wrapText="1"/>
    </xf>
    <xf numFmtId="0" fontId="21" fillId="0" borderId="3" xfId="2" applyNumberFormat="1" applyFont="1" applyFill="1" applyBorder="1" applyAlignment="1" applyProtection="1">
      <alignment horizontal="right" vertical="center"/>
    </xf>
    <xf numFmtId="2" fontId="28" fillId="5" borderId="1" xfId="6" quotePrefix="1" applyNumberFormat="1" applyFont="1" applyFill="1" applyBorder="1" applyAlignment="1">
      <alignment vertical="center" wrapText="1"/>
    </xf>
    <xf numFmtId="2" fontId="46" fillId="5" borderId="1" xfId="2" quotePrefix="1" applyNumberFormat="1" applyFont="1" applyFill="1" applyBorder="1" applyAlignment="1">
      <alignment vertical="center" wrapText="1"/>
    </xf>
    <xf numFmtId="0" fontId="28" fillId="5" borderId="1" xfId="2" applyFont="1" applyFill="1" applyBorder="1" applyAlignment="1">
      <alignment horizontal="justify" vertical="center" wrapText="1"/>
    </xf>
    <xf numFmtId="2" fontId="28" fillId="5" borderId="1" xfId="2" quotePrefix="1" applyNumberFormat="1" applyFont="1" applyFill="1" applyBorder="1" applyAlignment="1">
      <alignment vertical="center" wrapText="1"/>
    </xf>
    <xf numFmtId="0" fontId="49" fillId="0" borderId="0" xfId="1" applyFont="1" applyAlignment="1">
      <alignment wrapText="1"/>
    </xf>
    <xf numFmtId="0" fontId="50" fillId="0" borderId="1" xfId="1" applyFont="1" applyBorder="1" applyAlignment="1">
      <alignment vertical="center"/>
    </xf>
    <xf numFmtId="0" fontId="50" fillId="0" borderId="1" xfId="1" applyFont="1" applyBorder="1" applyAlignment="1">
      <alignment vertical="center" wrapText="1"/>
    </xf>
    <xf numFmtId="2" fontId="50" fillId="2" borderId="1" xfId="1" applyNumberFormat="1" applyFont="1" applyFill="1" applyBorder="1" applyAlignment="1">
      <alignment vertical="center"/>
    </xf>
    <xf numFmtId="2" fontId="50" fillId="0" borderId="1" xfId="1" applyNumberFormat="1" applyFont="1" applyBorder="1" applyAlignment="1">
      <alignment vertical="center"/>
    </xf>
    <xf numFmtId="0" fontId="49" fillId="0" borderId="1" xfId="1" applyFont="1" applyBorder="1" applyAlignment="1">
      <alignment vertical="center"/>
    </xf>
    <xf numFmtId="0" fontId="49" fillId="0" borderId="1" xfId="1" applyFont="1" applyBorder="1" applyAlignment="1">
      <alignment vertical="center" wrapText="1"/>
    </xf>
    <xf numFmtId="2" fontId="49" fillId="2" borderId="1" xfId="1" applyNumberFormat="1" applyFont="1" applyFill="1" applyBorder="1" applyAlignment="1">
      <alignment vertical="center"/>
    </xf>
    <xf numFmtId="2" fontId="49" fillId="0" borderId="1" xfId="1" applyNumberFormat="1" applyFont="1" applyBorder="1" applyAlignment="1">
      <alignment vertical="center"/>
    </xf>
    <xf numFmtId="2" fontId="17" fillId="0" borderId="0" xfId="1" applyNumberFormat="1"/>
    <xf numFmtId="0" fontId="47" fillId="0" borderId="0" xfId="0" applyFont="1"/>
    <xf numFmtId="0" fontId="47" fillId="0" borderId="0" xfId="1" applyFont="1"/>
    <xf numFmtId="0" fontId="28" fillId="0" borderId="0" xfId="2" applyNumberFormat="1" applyFont="1" applyFill="1" applyBorder="1" applyAlignment="1" applyProtection="1">
      <alignment vertical="center" wrapText="1"/>
    </xf>
    <xf numFmtId="0" fontId="21" fillId="0" borderId="0" xfId="2" applyNumberFormat="1" applyFont="1" applyFill="1" applyAlignment="1" applyProtection="1"/>
    <xf numFmtId="49" fontId="21" fillId="0" borderId="1" xfId="2" quotePrefix="1" applyNumberFormat="1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left" vertical="center" wrapText="1"/>
    </xf>
    <xf numFmtId="164" fontId="52" fillId="5" borderId="1" xfId="2" applyNumberFormat="1" applyFont="1" applyFill="1" applyBorder="1" applyAlignment="1">
      <alignment vertical="center"/>
    </xf>
    <xf numFmtId="164" fontId="31" fillId="5" borderId="1" xfId="2" applyNumberFormat="1" applyFont="1" applyFill="1" applyBorder="1" applyAlignment="1">
      <alignment vertical="center"/>
    </xf>
    <xf numFmtId="164" fontId="42" fillId="0" borderId="1" xfId="4" quotePrefix="1" applyNumberFormat="1" applyFont="1" applyBorder="1" applyAlignment="1">
      <alignment vertical="center" wrapText="1"/>
    </xf>
    <xf numFmtId="0" fontId="21" fillId="0" borderId="1" xfId="2" quotePrefix="1" applyFont="1" applyBorder="1" applyAlignment="1">
      <alignment vertical="center" wrapText="1"/>
    </xf>
    <xf numFmtId="0" fontId="40" fillId="0" borderId="1" xfId="13" quotePrefix="1" applyFont="1" applyBorder="1" applyAlignment="1">
      <alignment horizontal="center" vertical="center" wrapText="1"/>
    </xf>
    <xf numFmtId="2" fontId="40" fillId="0" borderId="1" xfId="13" quotePrefix="1" applyNumberFormat="1" applyFont="1" applyBorder="1" applyAlignment="1">
      <alignment horizontal="center" vertical="center" wrapText="1"/>
    </xf>
    <xf numFmtId="2" fontId="40" fillId="0" borderId="1" xfId="13" quotePrefix="1" applyNumberFormat="1" applyFont="1" applyBorder="1" applyAlignment="1">
      <alignment vertical="center" wrapText="1"/>
    </xf>
    <xf numFmtId="0" fontId="49" fillId="5" borderId="1" xfId="1" applyFont="1" applyFill="1" applyBorder="1" applyAlignment="1">
      <alignment horizontal="center" vertical="center" wrapText="1"/>
    </xf>
    <xf numFmtId="2" fontId="50" fillId="5" borderId="1" xfId="1" applyNumberFormat="1" applyFont="1" applyFill="1" applyBorder="1" applyAlignment="1">
      <alignment vertical="center"/>
    </xf>
    <xf numFmtId="2" fontId="49" fillId="5" borderId="1" xfId="1" applyNumberFormat="1" applyFont="1" applyFill="1" applyBorder="1" applyAlignment="1">
      <alignment vertical="center"/>
    </xf>
    <xf numFmtId="0" fontId="47" fillId="0" borderId="0" xfId="1" applyFont="1" applyAlignment="1">
      <alignment horizontal="left"/>
    </xf>
    <xf numFmtId="0" fontId="19" fillId="0" borderId="0" xfId="0" applyFont="1"/>
    <xf numFmtId="0" fontId="6" fillId="0" borderId="0" xfId="18"/>
    <xf numFmtId="2" fontId="6" fillId="0" borderId="0" xfId="18" applyNumberFormat="1"/>
    <xf numFmtId="0" fontId="47" fillId="0" borderId="0" xfId="19" applyFont="1" applyFill="1" applyBorder="1" applyAlignment="1">
      <alignment vertical="center" wrapText="1"/>
    </xf>
    <xf numFmtId="0" fontId="49" fillId="0" borderId="0" xfId="19" applyFont="1" applyFill="1" applyBorder="1" applyAlignment="1">
      <alignment vertical="center" wrapText="1"/>
    </xf>
    <xf numFmtId="0" fontId="49" fillId="5" borderId="1" xfId="18" applyFont="1" applyFill="1" applyBorder="1" applyAlignment="1">
      <alignment horizontal="center" vertical="center" wrapText="1"/>
    </xf>
    <xf numFmtId="0" fontId="49" fillId="0" borderId="1" xfId="18" applyFont="1" applyBorder="1" applyAlignment="1">
      <alignment horizontal="center" vertical="center" wrapText="1"/>
    </xf>
    <xf numFmtId="0" fontId="49" fillId="0" borderId="0" xfId="18" applyFont="1" applyAlignment="1">
      <alignment horizontal="right"/>
    </xf>
    <xf numFmtId="0" fontId="49" fillId="0" borderId="0" xfId="18" applyFont="1"/>
    <xf numFmtId="0" fontId="43" fillId="0" borderId="2" xfId="2" applyFont="1" applyBorder="1" applyAlignment="1">
      <alignment wrapText="1"/>
    </xf>
    <xf numFmtId="0" fontId="43" fillId="0" borderId="0" xfId="2" applyFont="1" applyAlignment="1">
      <alignment horizontal="left" vertical="center" wrapText="1"/>
    </xf>
    <xf numFmtId="0" fontId="58" fillId="0" borderId="1" xfId="24" applyFont="1" applyBorder="1" applyAlignment="1">
      <alignment vertical="center"/>
    </xf>
    <xf numFmtId="0" fontId="58" fillId="0" borderId="1" xfId="24" applyFont="1" applyBorder="1" applyAlignment="1">
      <alignment vertical="center" wrapText="1"/>
    </xf>
    <xf numFmtId="2" fontId="58" fillId="0" borderId="1" xfId="24" applyNumberFormat="1" applyFont="1" applyBorder="1" applyAlignment="1">
      <alignment vertical="center"/>
    </xf>
    <xf numFmtId="0" fontId="2" fillId="0" borderId="1" xfId="24" applyBorder="1" applyAlignment="1">
      <alignment vertical="center"/>
    </xf>
    <xf numFmtId="0" fontId="2" fillId="0" borderId="1" xfId="24" applyBorder="1" applyAlignment="1">
      <alignment vertical="center" wrapText="1"/>
    </xf>
    <xf numFmtId="2" fontId="2" fillId="0" borderId="1" xfId="24" applyNumberFormat="1" applyBorder="1" applyAlignment="1">
      <alignment vertical="center"/>
    </xf>
    <xf numFmtId="2" fontId="58" fillId="5" borderId="1" xfId="24" applyNumberFormat="1" applyFont="1" applyFill="1" applyBorder="1" applyAlignment="1">
      <alignment vertical="center"/>
    </xf>
    <xf numFmtId="2" fontId="2" fillId="5" borderId="1" xfId="24" applyNumberFormat="1" applyFill="1" applyBorder="1" applyAlignment="1">
      <alignment vertical="center"/>
    </xf>
    <xf numFmtId="0" fontId="58" fillId="5" borderId="1" xfId="24" applyFont="1" applyFill="1" applyBorder="1" applyAlignment="1">
      <alignment vertical="center"/>
    </xf>
    <xf numFmtId="0" fontId="58" fillId="5" borderId="1" xfId="24" applyFont="1" applyFill="1" applyBorder="1" applyAlignment="1">
      <alignment vertical="center" wrapText="1"/>
    </xf>
    <xf numFmtId="0" fontId="58" fillId="0" borderId="1" xfId="0" quotePrefix="1" applyFont="1" applyBorder="1" applyAlignment="1">
      <alignment horizontal="center" vertical="center" wrapText="1"/>
    </xf>
    <xf numFmtId="2" fontId="58" fillId="0" borderId="1" xfId="0" applyNumberFormat="1" applyFont="1" applyBorder="1" applyAlignment="1">
      <alignment horizontal="center" vertical="center" wrapText="1"/>
    </xf>
    <xf numFmtId="2" fontId="58" fillId="0" borderId="1" xfId="0" quotePrefix="1" applyNumberFormat="1" applyFont="1" applyBorder="1" applyAlignment="1">
      <alignment vertical="center" wrapText="1"/>
    </xf>
    <xf numFmtId="2" fontId="58" fillId="0" borderId="1" xfId="0" applyNumberFormat="1" applyFont="1" applyBorder="1" applyAlignment="1">
      <alignment vertical="center" wrapText="1"/>
    </xf>
    <xf numFmtId="2" fontId="58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58" fillId="5" borderId="1" xfId="0" quotePrefix="1" applyFont="1" applyFill="1" applyBorder="1" applyAlignment="1">
      <alignment horizontal="center" vertical="center" wrapText="1"/>
    </xf>
    <xf numFmtId="0" fontId="58" fillId="5" borderId="1" xfId="0" applyFont="1" applyFill="1" applyBorder="1" applyAlignment="1">
      <alignment horizontal="center" vertical="center" wrapText="1"/>
    </xf>
    <xf numFmtId="2" fontId="58" fillId="5" borderId="1" xfId="0" applyNumberFormat="1" applyFont="1" applyFill="1" applyBorder="1" applyAlignment="1">
      <alignment horizontal="center" vertical="center" wrapText="1"/>
    </xf>
    <xf numFmtId="2" fontId="58" fillId="5" borderId="1" xfId="0" quotePrefix="1" applyNumberFormat="1" applyFont="1" applyFill="1" applyBorder="1" applyAlignment="1">
      <alignment vertical="center" wrapText="1"/>
    </xf>
    <xf numFmtId="2" fontId="58" fillId="5" borderId="1" xfId="0" applyNumberFormat="1" applyFont="1" applyFill="1" applyBorder="1" applyAlignment="1">
      <alignment vertical="center" wrapText="1"/>
    </xf>
    <xf numFmtId="2" fontId="0" fillId="5" borderId="1" xfId="0" applyNumberFormat="1" applyFill="1" applyBorder="1" applyAlignment="1">
      <alignment vertical="center" wrapText="1"/>
    </xf>
    <xf numFmtId="2" fontId="1" fillId="0" borderId="1" xfId="0" quotePrefix="1" applyNumberFormat="1" applyFont="1" applyBorder="1" applyAlignment="1">
      <alignment vertical="center" wrapText="1"/>
    </xf>
    <xf numFmtId="0" fontId="47" fillId="0" borderId="0" xfId="0" applyFont="1" applyAlignment="1">
      <alignment wrapText="1"/>
    </xf>
    <xf numFmtId="0" fontId="46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7" fillId="0" borderId="1" xfId="0" applyFont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 wrapText="1"/>
    </xf>
    <xf numFmtId="0" fontId="49" fillId="0" borderId="0" xfId="1" applyFont="1" applyAlignment="1">
      <alignment wrapText="1"/>
    </xf>
    <xf numFmtId="0" fontId="46" fillId="0" borderId="0" xfId="1" applyFont="1" applyAlignment="1">
      <alignment horizontal="center"/>
    </xf>
    <xf numFmtId="0" fontId="40" fillId="0" borderId="0" xfId="1" applyFont="1" applyAlignment="1">
      <alignment horizontal="center"/>
    </xf>
    <xf numFmtId="0" fontId="49" fillId="0" borderId="1" xfId="1" applyFont="1" applyBorder="1" applyAlignment="1">
      <alignment horizontal="center" vertical="center" wrapText="1"/>
    </xf>
    <xf numFmtId="0" fontId="49" fillId="5" borderId="1" xfId="1" applyFont="1" applyFill="1" applyBorder="1" applyAlignment="1">
      <alignment horizontal="center" vertical="center" wrapText="1"/>
    </xf>
    <xf numFmtId="0" fontId="49" fillId="0" borderId="0" xfId="18" applyFont="1" applyAlignment="1">
      <alignment wrapText="1"/>
    </xf>
    <xf numFmtId="0" fontId="48" fillId="0" borderId="0" xfId="18" applyFont="1" applyAlignment="1">
      <alignment horizontal="center"/>
    </xf>
    <xf numFmtId="0" fontId="47" fillId="0" borderId="0" xfId="18" applyFont="1" applyAlignment="1">
      <alignment horizontal="center"/>
    </xf>
    <xf numFmtId="0" fontId="51" fillId="0" borderId="1" xfId="18" applyFont="1" applyBorder="1" applyAlignment="1">
      <alignment horizontal="center" vertical="center" wrapText="1"/>
    </xf>
    <xf numFmtId="0" fontId="49" fillId="0" borderId="1" xfId="18" applyFont="1" applyBorder="1" applyAlignment="1">
      <alignment horizontal="center" vertical="center" wrapText="1"/>
    </xf>
    <xf numFmtId="0" fontId="49" fillId="5" borderId="1" xfId="18" applyFont="1" applyFill="1" applyBorder="1" applyAlignment="1">
      <alignment horizontal="center" vertical="center" wrapText="1"/>
    </xf>
    <xf numFmtId="0" fontId="57" fillId="0" borderId="0" xfId="2" applyNumberFormat="1" applyFont="1" applyFill="1" applyBorder="1" applyAlignment="1" applyProtection="1">
      <alignment horizontal="center" vertical="top" wrapText="1"/>
    </xf>
    <xf numFmtId="0" fontId="23" fillId="0" borderId="0" xfId="2" applyNumberFormat="1" applyFont="1" applyFill="1" applyBorder="1" applyAlignment="1" applyProtection="1">
      <alignment horizontal="center" vertical="top" wrapText="1"/>
    </xf>
    <xf numFmtId="0" fontId="24" fillId="0" borderId="0" xfId="2" applyNumberFormat="1" applyFont="1" applyFill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21" fillId="0" borderId="0" xfId="2" applyNumberFormat="1" applyFont="1" applyFill="1" applyAlignment="1" applyProtection="1">
      <alignment horizontal="left" vertical="top"/>
    </xf>
    <xf numFmtId="0" fontId="0" fillId="0" borderId="0" xfId="0" applyAlignment="1">
      <alignment horizontal="left" vertical="top"/>
    </xf>
  </cellXfs>
  <cellStyles count="25">
    <cellStyle name="Normal_Доходи_02) Додатки 2017 Друк" xfId="3"/>
    <cellStyle name="Звичайний_Додаток _ 3 зм_ни 4575" xfId="4"/>
    <cellStyle name="Обычный" xfId="0" builtinId="0"/>
    <cellStyle name="Обычный 10" xfId="14"/>
    <cellStyle name="Обычный 11" xfId="15"/>
    <cellStyle name="Обычный 12" xfId="16"/>
    <cellStyle name="Обычный 13" xfId="17"/>
    <cellStyle name="Обычный 13 2" xfId="20"/>
    <cellStyle name="Обычный 14" xfId="21"/>
    <cellStyle name="Обычный 15" xfId="22"/>
    <cellStyle name="Обычный 16" xfId="23"/>
    <cellStyle name="Обычный 17" xfId="24"/>
    <cellStyle name="Обычный 2" xfId="1"/>
    <cellStyle name="Обычный 2 2" xfId="18"/>
    <cellStyle name="Обычный 3" xfId="2"/>
    <cellStyle name="Обычный 3 2" xfId="7"/>
    <cellStyle name="Обычный 4" xfId="8"/>
    <cellStyle name="Обычный 5" xfId="9"/>
    <cellStyle name="Обычный 5 2" xfId="19"/>
    <cellStyle name="Обычный 6" xfId="10"/>
    <cellStyle name="Обычный 7" xfId="11"/>
    <cellStyle name="Обычный 8" xfId="12"/>
    <cellStyle name="Обычный 9" xfId="13"/>
    <cellStyle name="Обычный_06042017" xfId="6"/>
    <cellStyle name="Обычный_ДОД 3 рай.сес.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workbookViewId="0">
      <selection activeCell="D2" sqref="D2:F2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D1" t="s">
        <v>0</v>
      </c>
    </row>
    <row r="2" spans="1:6" x14ac:dyDescent="0.25">
      <c r="D2" s="168" t="s">
        <v>426</v>
      </c>
      <c r="E2" s="168"/>
      <c r="F2" s="168"/>
    </row>
    <row r="3" spans="1:6" ht="44.25" customHeight="1" x14ac:dyDescent="0.25">
      <c r="B3" s="113" t="s">
        <v>357</v>
      </c>
      <c r="D3" s="168"/>
      <c r="E3" s="168"/>
      <c r="F3" s="168"/>
    </row>
    <row r="5" spans="1:6" ht="15.75" x14ac:dyDescent="0.25">
      <c r="A5" s="169" t="s">
        <v>71</v>
      </c>
      <c r="B5" s="170"/>
      <c r="C5" s="170"/>
      <c r="D5" s="170"/>
      <c r="E5" s="170"/>
      <c r="F5" s="170"/>
    </row>
    <row r="6" spans="1:6" x14ac:dyDescent="0.25">
      <c r="F6" s="1" t="s">
        <v>1</v>
      </c>
    </row>
    <row r="7" spans="1:6" x14ac:dyDescent="0.25">
      <c r="A7" s="171" t="s">
        <v>2</v>
      </c>
      <c r="B7" s="171" t="s">
        <v>3</v>
      </c>
      <c r="C7" s="172" t="s">
        <v>4</v>
      </c>
      <c r="D7" s="171" t="s">
        <v>5</v>
      </c>
      <c r="E7" s="171" t="s">
        <v>6</v>
      </c>
      <c r="F7" s="171"/>
    </row>
    <row r="8" spans="1:6" x14ac:dyDescent="0.25">
      <c r="A8" s="171"/>
      <c r="B8" s="171"/>
      <c r="C8" s="172"/>
      <c r="D8" s="171"/>
      <c r="E8" s="171" t="s">
        <v>4</v>
      </c>
      <c r="F8" s="171" t="s">
        <v>7</v>
      </c>
    </row>
    <row r="9" spans="1:6" x14ac:dyDescent="0.25">
      <c r="A9" s="171"/>
      <c r="B9" s="171"/>
      <c r="C9" s="172"/>
      <c r="D9" s="171"/>
      <c r="E9" s="171"/>
      <c r="F9" s="171"/>
    </row>
    <row r="10" spans="1:6" x14ac:dyDescent="0.25">
      <c r="A10" s="142">
        <v>10000000</v>
      </c>
      <c r="B10" s="143" t="s">
        <v>8</v>
      </c>
      <c r="C10" s="148">
        <v>62427669</v>
      </c>
      <c r="D10" s="144">
        <v>62378669</v>
      </c>
      <c r="E10" s="144">
        <v>49000</v>
      </c>
      <c r="F10" s="144">
        <v>0</v>
      </c>
    </row>
    <row r="11" spans="1:6" ht="31.5" customHeight="1" x14ac:dyDescent="0.25">
      <c r="A11" s="142">
        <v>11000000</v>
      </c>
      <c r="B11" s="143" t="s">
        <v>9</v>
      </c>
      <c r="C11" s="148">
        <v>34461409</v>
      </c>
      <c r="D11" s="144">
        <v>34461409</v>
      </c>
      <c r="E11" s="144">
        <v>0</v>
      </c>
      <c r="F11" s="144">
        <v>0</v>
      </c>
    </row>
    <row r="12" spans="1:6" ht="19.5" customHeight="1" x14ac:dyDescent="0.25">
      <c r="A12" s="142">
        <v>11010000</v>
      </c>
      <c r="B12" s="143" t="s">
        <v>10</v>
      </c>
      <c r="C12" s="148">
        <v>34461409</v>
      </c>
      <c r="D12" s="144">
        <v>34461409</v>
      </c>
      <c r="E12" s="144">
        <v>0</v>
      </c>
      <c r="F12" s="144">
        <v>0</v>
      </c>
    </row>
    <row r="13" spans="1:6" ht="38.25" x14ac:dyDescent="0.25">
      <c r="A13" s="145">
        <v>11010100</v>
      </c>
      <c r="B13" s="146" t="s">
        <v>11</v>
      </c>
      <c r="C13" s="149">
        <v>26716035</v>
      </c>
      <c r="D13" s="147">
        <v>26716035</v>
      </c>
      <c r="E13" s="147">
        <v>0</v>
      </c>
      <c r="F13" s="147">
        <v>0</v>
      </c>
    </row>
    <row r="14" spans="1:6" ht="63.75" x14ac:dyDescent="0.25">
      <c r="A14" s="145">
        <v>11010200</v>
      </c>
      <c r="B14" s="146" t="s">
        <v>12</v>
      </c>
      <c r="C14" s="149">
        <v>581000</v>
      </c>
      <c r="D14" s="147">
        <v>581000</v>
      </c>
      <c r="E14" s="147">
        <v>0</v>
      </c>
      <c r="F14" s="147">
        <v>0</v>
      </c>
    </row>
    <row r="15" spans="1:6" ht="38.25" x14ac:dyDescent="0.25">
      <c r="A15" s="145">
        <v>11010400</v>
      </c>
      <c r="B15" s="146" t="s">
        <v>13</v>
      </c>
      <c r="C15" s="149">
        <v>6864374</v>
      </c>
      <c r="D15" s="147">
        <v>6864374</v>
      </c>
      <c r="E15" s="147">
        <v>0</v>
      </c>
      <c r="F15" s="147">
        <v>0</v>
      </c>
    </row>
    <row r="16" spans="1:6" ht="38.25" x14ac:dyDescent="0.25">
      <c r="A16" s="145">
        <v>11010500</v>
      </c>
      <c r="B16" s="146" t="s">
        <v>14</v>
      </c>
      <c r="C16" s="149">
        <v>300000</v>
      </c>
      <c r="D16" s="147">
        <v>300000</v>
      </c>
      <c r="E16" s="147">
        <v>0</v>
      </c>
      <c r="F16" s="147">
        <v>0</v>
      </c>
    </row>
    <row r="17" spans="1:6" ht="25.5" x14ac:dyDescent="0.25">
      <c r="A17" s="142">
        <v>13000000</v>
      </c>
      <c r="B17" s="143" t="s">
        <v>15</v>
      </c>
      <c r="C17" s="148">
        <v>65000</v>
      </c>
      <c r="D17" s="144">
        <v>65000</v>
      </c>
      <c r="E17" s="144">
        <v>0</v>
      </c>
      <c r="F17" s="144">
        <v>0</v>
      </c>
    </row>
    <row r="18" spans="1:6" ht="25.5" x14ac:dyDescent="0.25">
      <c r="A18" s="142">
        <v>13010000</v>
      </c>
      <c r="B18" s="143" t="s">
        <v>16</v>
      </c>
      <c r="C18" s="148">
        <v>65000</v>
      </c>
      <c r="D18" s="144">
        <v>65000</v>
      </c>
      <c r="E18" s="144">
        <v>0</v>
      </c>
      <c r="F18" s="144">
        <v>0</v>
      </c>
    </row>
    <row r="19" spans="1:6" ht="63.75" x14ac:dyDescent="0.25">
      <c r="A19" s="145">
        <v>13010200</v>
      </c>
      <c r="B19" s="146" t="s">
        <v>17</v>
      </c>
      <c r="C19" s="149">
        <v>65000</v>
      </c>
      <c r="D19" s="147">
        <v>65000</v>
      </c>
      <c r="E19" s="147">
        <v>0</v>
      </c>
      <c r="F19" s="147">
        <v>0</v>
      </c>
    </row>
    <row r="20" spans="1:6" x14ac:dyDescent="0.25">
      <c r="A20" s="142">
        <v>14000000</v>
      </c>
      <c r="B20" s="143" t="s">
        <v>18</v>
      </c>
      <c r="C20" s="148">
        <v>3416300</v>
      </c>
      <c r="D20" s="144">
        <v>3416300</v>
      </c>
      <c r="E20" s="144">
        <v>0</v>
      </c>
      <c r="F20" s="144">
        <v>0</v>
      </c>
    </row>
    <row r="21" spans="1:6" ht="25.5" x14ac:dyDescent="0.25">
      <c r="A21" s="142">
        <v>14020000</v>
      </c>
      <c r="B21" s="143" t="s">
        <v>19</v>
      </c>
      <c r="C21" s="148">
        <v>476000</v>
      </c>
      <c r="D21" s="144">
        <v>476000</v>
      </c>
      <c r="E21" s="144">
        <v>0</v>
      </c>
      <c r="F21" s="144">
        <v>0</v>
      </c>
    </row>
    <row r="22" spans="1:6" x14ac:dyDescent="0.25">
      <c r="A22" s="145">
        <v>14021900</v>
      </c>
      <c r="B22" s="146" t="s">
        <v>20</v>
      </c>
      <c r="C22" s="149">
        <v>476000</v>
      </c>
      <c r="D22" s="147">
        <v>476000</v>
      </c>
      <c r="E22" s="147">
        <v>0</v>
      </c>
      <c r="F22" s="147">
        <v>0</v>
      </c>
    </row>
    <row r="23" spans="1:6" ht="30.75" customHeight="1" x14ac:dyDescent="0.25">
      <c r="A23" s="142">
        <v>14030000</v>
      </c>
      <c r="B23" s="143" t="s">
        <v>21</v>
      </c>
      <c r="C23" s="148">
        <v>1860300</v>
      </c>
      <c r="D23" s="144">
        <v>1860300</v>
      </c>
      <c r="E23" s="144">
        <v>0</v>
      </c>
      <c r="F23" s="144">
        <v>0</v>
      </c>
    </row>
    <row r="24" spans="1:6" ht="20.25" customHeight="1" x14ac:dyDescent="0.25">
      <c r="A24" s="145">
        <v>14031900</v>
      </c>
      <c r="B24" s="146" t="s">
        <v>20</v>
      </c>
      <c r="C24" s="149">
        <v>1860300</v>
      </c>
      <c r="D24" s="147">
        <v>1860300</v>
      </c>
      <c r="E24" s="147">
        <v>0</v>
      </c>
      <c r="F24" s="147">
        <v>0</v>
      </c>
    </row>
    <row r="25" spans="1:6" ht="38.25" x14ac:dyDescent="0.25">
      <c r="A25" s="145">
        <v>14040000</v>
      </c>
      <c r="B25" s="146" t="s">
        <v>22</v>
      </c>
      <c r="C25" s="149">
        <v>1080000</v>
      </c>
      <c r="D25" s="147">
        <v>1080000</v>
      </c>
      <c r="E25" s="147">
        <v>0</v>
      </c>
      <c r="F25" s="147">
        <v>0</v>
      </c>
    </row>
    <row r="26" spans="1:6" x14ac:dyDescent="0.25">
      <c r="A26" s="142">
        <v>18000000</v>
      </c>
      <c r="B26" s="143" t="s">
        <v>23</v>
      </c>
      <c r="C26" s="148">
        <v>24435960</v>
      </c>
      <c r="D26" s="144">
        <v>24435960</v>
      </c>
      <c r="E26" s="144">
        <v>0</v>
      </c>
      <c r="F26" s="144">
        <v>0</v>
      </c>
    </row>
    <row r="27" spans="1:6" x14ac:dyDescent="0.25">
      <c r="A27" s="142">
        <v>18010000</v>
      </c>
      <c r="B27" s="143" t="s">
        <v>24</v>
      </c>
      <c r="C27" s="148">
        <v>11563231</v>
      </c>
      <c r="D27" s="144">
        <v>11563231</v>
      </c>
      <c r="E27" s="144">
        <v>0</v>
      </c>
      <c r="F27" s="144">
        <v>0</v>
      </c>
    </row>
    <row r="28" spans="1:6" ht="51" x14ac:dyDescent="0.25">
      <c r="A28" s="145">
        <v>18010100</v>
      </c>
      <c r="B28" s="146" t="s">
        <v>25</v>
      </c>
      <c r="C28" s="149">
        <v>41462</v>
      </c>
      <c r="D28" s="147">
        <v>41462</v>
      </c>
      <c r="E28" s="147">
        <v>0</v>
      </c>
      <c r="F28" s="147">
        <v>0</v>
      </c>
    </row>
    <row r="29" spans="1:6" ht="51" x14ac:dyDescent="0.25">
      <c r="A29" s="145">
        <v>18010200</v>
      </c>
      <c r="B29" s="146" t="s">
        <v>26</v>
      </c>
      <c r="C29" s="149">
        <v>185700</v>
      </c>
      <c r="D29" s="147">
        <v>185700</v>
      </c>
      <c r="E29" s="147">
        <v>0</v>
      </c>
      <c r="F29" s="147">
        <v>0</v>
      </c>
    </row>
    <row r="30" spans="1:6" ht="51" x14ac:dyDescent="0.25">
      <c r="A30" s="145">
        <v>18010300</v>
      </c>
      <c r="B30" s="146" t="s">
        <v>27</v>
      </c>
      <c r="C30" s="149">
        <v>1126000</v>
      </c>
      <c r="D30" s="147">
        <v>1126000</v>
      </c>
      <c r="E30" s="147">
        <v>0</v>
      </c>
      <c r="F30" s="147">
        <v>0</v>
      </c>
    </row>
    <row r="31" spans="1:6" ht="51" x14ac:dyDescent="0.25">
      <c r="A31" s="145">
        <v>18010400</v>
      </c>
      <c r="B31" s="146" t="s">
        <v>28</v>
      </c>
      <c r="C31" s="149">
        <v>572832</v>
      </c>
      <c r="D31" s="147">
        <v>572832</v>
      </c>
      <c r="E31" s="147">
        <v>0</v>
      </c>
      <c r="F31" s="147">
        <v>0</v>
      </c>
    </row>
    <row r="32" spans="1:6" x14ac:dyDescent="0.25">
      <c r="A32" s="145">
        <v>18010500</v>
      </c>
      <c r="B32" s="146" t="s">
        <v>29</v>
      </c>
      <c r="C32" s="149">
        <v>1982786</v>
      </c>
      <c r="D32" s="147">
        <v>1982786</v>
      </c>
      <c r="E32" s="147">
        <v>0</v>
      </c>
      <c r="F32" s="147">
        <v>0</v>
      </c>
    </row>
    <row r="33" spans="1:6" x14ac:dyDescent="0.25">
      <c r="A33" s="145">
        <v>18010600</v>
      </c>
      <c r="B33" s="146" t="s">
        <v>30</v>
      </c>
      <c r="C33" s="149">
        <v>5850997</v>
      </c>
      <c r="D33" s="147">
        <v>5850997</v>
      </c>
      <c r="E33" s="147">
        <v>0</v>
      </c>
      <c r="F33" s="147">
        <v>0</v>
      </c>
    </row>
    <row r="34" spans="1:6" x14ac:dyDescent="0.25">
      <c r="A34" s="145">
        <v>18010700</v>
      </c>
      <c r="B34" s="146" t="s">
        <v>31</v>
      </c>
      <c r="C34" s="149">
        <v>390000</v>
      </c>
      <c r="D34" s="147">
        <v>390000</v>
      </c>
      <c r="E34" s="147">
        <v>0</v>
      </c>
      <c r="F34" s="147">
        <v>0</v>
      </c>
    </row>
    <row r="35" spans="1:6" x14ac:dyDescent="0.25">
      <c r="A35" s="145">
        <v>18010900</v>
      </c>
      <c r="B35" s="146" t="s">
        <v>32</v>
      </c>
      <c r="C35" s="149">
        <v>1411454</v>
      </c>
      <c r="D35" s="147">
        <v>1411454</v>
      </c>
      <c r="E35" s="147">
        <v>0</v>
      </c>
      <c r="F35" s="147">
        <v>0</v>
      </c>
    </row>
    <row r="36" spans="1:6" x14ac:dyDescent="0.25">
      <c r="A36" s="145">
        <v>18011000</v>
      </c>
      <c r="B36" s="146" t="s">
        <v>412</v>
      </c>
      <c r="C36" s="149">
        <v>2000</v>
      </c>
      <c r="D36" s="147">
        <v>2000</v>
      </c>
      <c r="E36" s="147">
        <v>0</v>
      </c>
      <c r="F36" s="147">
        <v>0</v>
      </c>
    </row>
    <row r="37" spans="1:6" x14ac:dyDescent="0.25">
      <c r="A37" s="142">
        <v>18050000</v>
      </c>
      <c r="B37" s="143" t="s">
        <v>33</v>
      </c>
      <c r="C37" s="148">
        <v>12872729</v>
      </c>
      <c r="D37" s="144">
        <v>12872729</v>
      </c>
      <c r="E37" s="144">
        <v>0</v>
      </c>
      <c r="F37" s="144">
        <v>0</v>
      </c>
    </row>
    <row r="38" spans="1:6" x14ac:dyDescent="0.25">
      <c r="A38" s="145">
        <v>18050300</v>
      </c>
      <c r="B38" s="146" t="s">
        <v>34</v>
      </c>
      <c r="C38" s="149">
        <v>1010000</v>
      </c>
      <c r="D38" s="147">
        <v>1010000</v>
      </c>
      <c r="E38" s="147">
        <v>0</v>
      </c>
      <c r="F38" s="147">
        <v>0</v>
      </c>
    </row>
    <row r="39" spans="1:6" x14ac:dyDescent="0.25">
      <c r="A39" s="145">
        <v>18050400</v>
      </c>
      <c r="B39" s="146" t="s">
        <v>35</v>
      </c>
      <c r="C39" s="149">
        <v>7733300</v>
      </c>
      <c r="D39" s="147">
        <v>7733300</v>
      </c>
      <c r="E39" s="147">
        <v>0</v>
      </c>
      <c r="F39" s="147">
        <v>0</v>
      </c>
    </row>
    <row r="40" spans="1:6" ht="63.75" x14ac:dyDescent="0.25">
      <c r="A40" s="145">
        <v>18050500</v>
      </c>
      <c r="B40" s="146" t="s">
        <v>36</v>
      </c>
      <c r="C40" s="149">
        <v>4129429</v>
      </c>
      <c r="D40" s="147">
        <v>4129429</v>
      </c>
      <c r="E40" s="147">
        <v>0</v>
      </c>
      <c r="F40" s="147">
        <v>0</v>
      </c>
    </row>
    <row r="41" spans="1:6" ht="27.75" customHeight="1" x14ac:dyDescent="0.25">
      <c r="A41" s="142">
        <v>19000000</v>
      </c>
      <c r="B41" s="143" t="s">
        <v>37</v>
      </c>
      <c r="C41" s="148">
        <v>49000</v>
      </c>
      <c r="D41" s="144">
        <v>0</v>
      </c>
      <c r="E41" s="144">
        <v>49000</v>
      </c>
      <c r="F41" s="144">
        <v>0</v>
      </c>
    </row>
    <row r="42" spans="1:6" ht="21" customHeight="1" x14ac:dyDescent="0.25">
      <c r="A42" s="142">
        <v>19010000</v>
      </c>
      <c r="B42" s="143" t="s">
        <v>38</v>
      </c>
      <c r="C42" s="148">
        <v>49000</v>
      </c>
      <c r="D42" s="144">
        <v>0</v>
      </c>
      <c r="E42" s="144">
        <v>49000</v>
      </c>
      <c r="F42" s="144">
        <v>0</v>
      </c>
    </row>
    <row r="43" spans="1:6" ht="38.25" x14ac:dyDescent="0.25">
      <c r="A43" s="145">
        <v>19010100</v>
      </c>
      <c r="B43" s="146" t="s">
        <v>39</v>
      </c>
      <c r="C43" s="149">
        <v>10700</v>
      </c>
      <c r="D43" s="147">
        <v>0</v>
      </c>
      <c r="E43" s="147">
        <v>10700</v>
      </c>
      <c r="F43" s="147">
        <v>0</v>
      </c>
    </row>
    <row r="44" spans="1:6" ht="51" x14ac:dyDescent="0.25">
      <c r="A44" s="145">
        <v>19010300</v>
      </c>
      <c r="B44" s="146" t="s">
        <v>40</v>
      </c>
      <c r="C44" s="149">
        <v>38300</v>
      </c>
      <c r="D44" s="147">
        <v>0</v>
      </c>
      <c r="E44" s="147">
        <v>38300</v>
      </c>
      <c r="F44" s="147">
        <v>0</v>
      </c>
    </row>
    <row r="45" spans="1:6" ht="27.75" customHeight="1" x14ac:dyDescent="0.25">
      <c r="A45" s="142">
        <v>20000000</v>
      </c>
      <c r="B45" s="143" t="s">
        <v>41</v>
      </c>
      <c r="C45" s="148">
        <v>2253375</v>
      </c>
      <c r="D45" s="144">
        <v>842060</v>
      </c>
      <c r="E45" s="144">
        <v>1411315</v>
      </c>
      <c r="F45" s="144">
        <v>0</v>
      </c>
    </row>
    <row r="46" spans="1:6" ht="25.5" x14ac:dyDescent="0.25">
      <c r="A46" s="142">
        <v>21000000</v>
      </c>
      <c r="B46" s="143" t="s">
        <v>42</v>
      </c>
      <c r="C46" s="148">
        <v>66020</v>
      </c>
      <c r="D46" s="144">
        <v>66020</v>
      </c>
      <c r="E46" s="144">
        <v>0</v>
      </c>
      <c r="F46" s="144">
        <v>0</v>
      </c>
    </row>
    <row r="47" spans="1:6" ht="27" customHeight="1" x14ac:dyDescent="0.25">
      <c r="A47" s="142">
        <v>21080000</v>
      </c>
      <c r="B47" s="143" t="s">
        <v>43</v>
      </c>
      <c r="C47" s="148">
        <v>66020</v>
      </c>
      <c r="D47" s="144">
        <v>66020</v>
      </c>
      <c r="E47" s="144">
        <v>0</v>
      </c>
      <c r="F47" s="144">
        <v>0</v>
      </c>
    </row>
    <row r="48" spans="1:6" ht="18.75" customHeight="1" x14ac:dyDescent="0.25">
      <c r="A48" s="145">
        <v>21081100</v>
      </c>
      <c r="B48" s="146" t="s">
        <v>44</v>
      </c>
      <c r="C48" s="149">
        <v>2400</v>
      </c>
      <c r="D48" s="147">
        <v>2400</v>
      </c>
      <c r="E48" s="147">
        <v>0</v>
      </c>
      <c r="F48" s="147">
        <v>0</v>
      </c>
    </row>
    <row r="49" spans="1:6" ht="51" x14ac:dyDescent="0.25">
      <c r="A49" s="145">
        <v>21081500</v>
      </c>
      <c r="B49" s="146" t="s">
        <v>45</v>
      </c>
      <c r="C49" s="149">
        <v>63620</v>
      </c>
      <c r="D49" s="147">
        <v>63620</v>
      </c>
      <c r="E49" s="147">
        <v>0</v>
      </c>
      <c r="F49" s="147">
        <v>0</v>
      </c>
    </row>
    <row r="50" spans="1:6" ht="25.5" x14ac:dyDescent="0.25">
      <c r="A50" s="142">
        <v>22000000</v>
      </c>
      <c r="B50" s="143" t="s">
        <v>46</v>
      </c>
      <c r="C50" s="148">
        <v>711260</v>
      </c>
      <c r="D50" s="144">
        <v>711260</v>
      </c>
      <c r="E50" s="144">
        <v>0</v>
      </c>
      <c r="F50" s="144">
        <v>0</v>
      </c>
    </row>
    <row r="51" spans="1:6" x14ac:dyDescent="0.25">
      <c r="A51" s="142">
        <v>22010000</v>
      </c>
      <c r="B51" s="143" t="s">
        <v>47</v>
      </c>
      <c r="C51" s="148">
        <v>640000</v>
      </c>
      <c r="D51" s="144">
        <v>640000</v>
      </c>
      <c r="E51" s="144">
        <v>0</v>
      </c>
      <c r="F51" s="144">
        <v>0</v>
      </c>
    </row>
    <row r="52" spans="1:6" ht="25.5" x14ac:dyDescent="0.25">
      <c r="A52" s="145">
        <v>22012500</v>
      </c>
      <c r="B52" s="146" t="s">
        <v>48</v>
      </c>
      <c r="C52" s="149">
        <v>540000</v>
      </c>
      <c r="D52" s="147">
        <v>540000</v>
      </c>
      <c r="E52" s="147">
        <v>0</v>
      </c>
      <c r="F52" s="147">
        <v>0</v>
      </c>
    </row>
    <row r="53" spans="1:6" ht="38.25" customHeight="1" x14ac:dyDescent="0.25">
      <c r="A53" s="145">
        <v>22012600</v>
      </c>
      <c r="B53" s="146" t="s">
        <v>413</v>
      </c>
      <c r="C53" s="149">
        <v>100000</v>
      </c>
      <c r="D53" s="147">
        <v>100000</v>
      </c>
      <c r="E53" s="147">
        <v>0</v>
      </c>
      <c r="F53" s="147">
        <v>0</v>
      </c>
    </row>
    <row r="54" spans="1:6" x14ac:dyDescent="0.25">
      <c r="A54" s="142">
        <v>22090000</v>
      </c>
      <c r="B54" s="143" t="s">
        <v>49</v>
      </c>
      <c r="C54" s="148">
        <v>70000</v>
      </c>
      <c r="D54" s="144">
        <v>70000</v>
      </c>
      <c r="E54" s="144">
        <v>0</v>
      </c>
      <c r="F54" s="144">
        <v>0</v>
      </c>
    </row>
    <row r="55" spans="1:6" ht="51" x14ac:dyDescent="0.25">
      <c r="A55" s="145">
        <v>22090100</v>
      </c>
      <c r="B55" s="146" t="s">
        <v>50</v>
      </c>
      <c r="C55" s="149">
        <v>60000</v>
      </c>
      <c r="D55" s="147">
        <v>60000</v>
      </c>
      <c r="E55" s="147">
        <v>0</v>
      </c>
      <c r="F55" s="147">
        <v>0</v>
      </c>
    </row>
    <row r="56" spans="1:6" ht="43.5" customHeight="1" x14ac:dyDescent="0.25">
      <c r="A56" s="145">
        <v>22090400</v>
      </c>
      <c r="B56" s="146" t="s">
        <v>51</v>
      </c>
      <c r="C56" s="149">
        <v>10000</v>
      </c>
      <c r="D56" s="147">
        <v>10000</v>
      </c>
      <c r="E56" s="147">
        <v>0</v>
      </c>
      <c r="F56" s="147">
        <v>0</v>
      </c>
    </row>
    <row r="57" spans="1:6" ht="38.25" customHeight="1" x14ac:dyDescent="0.25">
      <c r="A57" s="145">
        <v>22130000</v>
      </c>
      <c r="B57" s="146" t="s">
        <v>52</v>
      </c>
      <c r="C57" s="149">
        <v>1260</v>
      </c>
      <c r="D57" s="147">
        <v>1260</v>
      </c>
      <c r="E57" s="147">
        <v>0</v>
      </c>
      <c r="F57" s="147">
        <v>0</v>
      </c>
    </row>
    <row r="58" spans="1:6" ht="21.75" customHeight="1" x14ac:dyDescent="0.25">
      <c r="A58" s="142">
        <v>24000000</v>
      </c>
      <c r="B58" s="143" t="s">
        <v>53</v>
      </c>
      <c r="C58" s="148">
        <v>64780</v>
      </c>
      <c r="D58" s="144">
        <v>64780</v>
      </c>
      <c r="E58" s="144">
        <v>0</v>
      </c>
      <c r="F58" s="144">
        <v>0</v>
      </c>
    </row>
    <row r="59" spans="1:6" ht="16.5" customHeight="1" x14ac:dyDescent="0.25">
      <c r="A59" s="142">
        <v>24060000</v>
      </c>
      <c r="B59" s="143" t="s">
        <v>43</v>
      </c>
      <c r="C59" s="148">
        <v>64780</v>
      </c>
      <c r="D59" s="144">
        <v>64780</v>
      </c>
      <c r="E59" s="144">
        <v>0</v>
      </c>
      <c r="F59" s="144">
        <v>0</v>
      </c>
    </row>
    <row r="60" spans="1:6" x14ac:dyDescent="0.25">
      <c r="A60" s="145">
        <v>24060300</v>
      </c>
      <c r="B60" s="146" t="s">
        <v>43</v>
      </c>
      <c r="C60" s="149">
        <v>60680</v>
      </c>
      <c r="D60" s="147">
        <v>60680</v>
      </c>
      <c r="E60" s="147">
        <v>0</v>
      </c>
      <c r="F60" s="147">
        <v>0</v>
      </c>
    </row>
    <row r="61" spans="1:6" ht="78.75" customHeight="1" x14ac:dyDescent="0.25">
      <c r="A61" s="145">
        <v>24062200</v>
      </c>
      <c r="B61" s="146" t="s">
        <v>424</v>
      </c>
      <c r="C61" s="149">
        <v>4100</v>
      </c>
      <c r="D61" s="147">
        <v>4100</v>
      </c>
      <c r="E61" s="147">
        <v>0</v>
      </c>
      <c r="F61" s="147">
        <v>0</v>
      </c>
    </row>
    <row r="62" spans="1:6" x14ac:dyDescent="0.25">
      <c r="A62" s="142">
        <v>25000000</v>
      </c>
      <c r="B62" s="143" t="s">
        <v>54</v>
      </c>
      <c r="C62" s="148">
        <v>1411315</v>
      </c>
      <c r="D62" s="144">
        <v>0</v>
      </c>
      <c r="E62" s="144">
        <v>1411315</v>
      </c>
      <c r="F62" s="144">
        <v>0</v>
      </c>
    </row>
    <row r="63" spans="1:6" ht="38.25" x14ac:dyDescent="0.25">
      <c r="A63" s="142">
        <v>25010000</v>
      </c>
      <c r="B63" s="143" t="s">
        <v>55</v>
      </c>
      <c r="C63" s="148">
        <v>1411315</v>
      </c>
      <c r="D63" s="144">
        <v>0</v>
      </c>
      <c r="E63" s="144">
        <v>1411315</v>
      </c>
      <c r="F63" s="144">
        <v>0</v>
      </c>
    </row>
    <row r="64" spans="1:6" ht="30.75" customHeight="1" x14ac:dyDescent="0.25">
      <c r="A64" s="145">
        <v>25010100</v>
      </c>
      <c r="B64" s="146" t="s">
        <v>56</v>
      </c>
      <c r="C64" s="149">
        <v>1320400</v>
      </c>
      <c r="D64" s="147">
        <v>0</v>
      </c>
      <c r="E64" s="147">
        <v>1320400</v>
      </c>
      <c r="F64" s="147">
        <v>0</v>
      </c>
    </row>
    <row r="65" spans="1:6" ht="18.75" customHeight="1" x14ac:dyDescent="0.25">
      <c r="A65" s="145">
        <v>25010300</v>
      </c>
      <c r="B65" s="146" t="s">
        <v>57</v>
      </c>
      <c r="C65" s="149">
        <v>90915</v>
      </c>
      <c r="D65" s="147">
        <v>0</v>
      </c>
      <c r="E65" s="147">
        <v>90915</v>
      </c>
      <c r="F65" s="147">
        <v>0</v>
      </c>
    </row>
    <row r="66" spans="1:6" ht="20.25" customHeight="1" x14ac:dyDescent="0.25">
      <c r="A66" s="142">
        <v>50000000</v>
      </c>
      <c r="B66" s="143" t="s">
        <v>352</v>
      </c>
      <c r="C66" s="148">
        <v>410000</v>
      </c>
      <c r="D66" s="144">
        <v>0</v>
      </c>
      <c r="E66" s="144">
        <v>410000</v>
      </c>
      <c r="F66" s="144">
        <v>0</v>
      </c>
    </row>
    <row r="67" spans="1:6" ht="51.75" customHeight="1" x14ac:dyDescent="0.25">
      <c r="A67" s="145">
        <v>50110000</v>
      </c>
      <c r="B67" s="146" t="s">
        <v>353</v>
      </c>
      <c r="C67" s="149">
        <v>410000</v>
      </c>
      <c r="D67" s="147">
        <v>0</v>
      </c>
      <c r="E67" s="147">
        <v>410000</v>
      </c>
      <c r="F67" s="147">
        <v>0</v>
      </c>
    </row>
    <row r="68" spans="1:6" ht="19.5" customHeight="1" x14ac:dyDescent="0.25">
      <c r="A68" s="150" t="s">
        <v>58</v>
      </c>
      <c r="B68" s="151"/>
      <c r="C68" s="148">
        <v>65091044</v>
      </c>
      <c r="D68" s="148">
        <v>63220729</v>
      </c>
      <c r="E68" s="148">
        <v>1870315</v>
      </c>
      <c r="F68" s="148">
        <v>0</v>
      </c>
    </row>
    <row r="69" spans="1:6" ht="18.75" customHeight="1" x14ac:dyDescent="0.25">
      <c r="A69" s="142">
        <v>40000000</v>
      </c>
      <c r="B69" s="143" t="s">
        <v>59</v>
      </c>
      <c r="C69" s="148">
        <v>72094967</v>
      </c>
      <c r="D69" s="144">
        <v>72094967</v>
      </c>
      <c r="E69" s="144">
        <v>0</v>
      </c>
      <c r="F69" s="144">
        <v>0</v>
      </c>
    </row>
    <row r="70" spans="1:6" x14ac:dyDescent="0.25">
      <c r="A70" s="142">
        <v>41000000</v>
      </c>
      <c r="B70" s="143" t="s">
        <v>60</v>
      </c>
      <c r="C70" s="148">
        <v>72094967</v>
      </c>
      <c r="D70" s="144">
        <v>72094967</v>
      </c>
      <c r="E70" s="144">
        <v>0</v>
      </c>
      <c r="F70" s="144">
        <v>0</v>
      </c>
    </row>
    <row r="71" spans="1:6" ht="24.75" customHeight="1" x14ac:dyDescent="0.25">
      <c r="A71" s="142">
        <v>41020000</v>
      </c>
      <c r="B71" s="143" t="s">
        <v>61</v>
      </c>
      <c r="C71" s="148">
        <v>5458800</v>
      </c>
      <c r="D71" s="144">
        <v>5458800</v>
      </c>
      <c r="E71" s="144">
        <v>0</v>
      </c>
      <c r="F71" s="144">
        <v>0</v>
      </c>
    </row>
    <row r="72" spans="1:6" x14ac:dyDescent="0.25">
      <c r="A72" s="145">
        <v>41020100</v>
      </c>
      <c r="B72" s="146" t="s">
        <v>62</v>
      </c>
      <c r="C72" s="149">
        <v>5458800</v>
      </c>
      <c r="D72" s="147">
        <v>5458800</v>
      </c>
      <c r="E72" s="147">
        <v>0</v>
      </c>
      <c r="F72" s="147">
        <v>0</v>
      </c>
    </row>
    <row r="73" spans="1:6" ht="29.25" customHeight="1" x14ac:dyDescent="0.25">
      <c r="A73" s="142">
        <v>41030000</v>
      </c>
      <c r="B73" s="143" t="s">
        <v>63</v>
      </c>
      <c r="C73" s="148">
        <v>59666293</v>
      </c>
      <c r="D73" s="144">
        <v>59666293</v>
      </c>
      <c r="E73" s="144">
        <v>0</v>
      </c>
      <c r="F73" s="144">
        <v>0</v>
      </c>
    </row>
    <row r="74" spans="1:6" ht="25.5" customHeight="1" x14ac:dyDescent="0.25">
      <c r="A74" s="145">
        <v>41033200</v>
      </c>
      <c r="B74" s="146" t="s">
        <v>354</v>
      </c>
      <c r="C74" s="149">
        <v>4617500</v>
      </c>
      <c r="D74" s="147">
        <v>4617500</v>
      </c>
      <c r="E74" s="147">
        <v>0</v>
      </c>
      <c r="F74" s="147">
        <v>0</v>
      </c>
    </row>
    <row r="75" spans="1:6" ht="28.5" customHeight="1" x14ac:dyDescent="0.25">
      <c r="A75" s="145">
        <v>41033900</v>
      </c>
      <c r="B75" s="146" t="s">
        <v>64</v>
      </c>
      <c r="C75" s="149">
        <v>36690200</v>
      </c>
      <c r="D75" s="147">
        <v>36690200</v>
      </c>
      <c r="E75" s="147">
        <v>0</v>
      </c>
      <c r="F75" s="147">
        <v>0</v>
      </c>
    </row>
    <row r="76" spans="1:6" ht="30.75" customHeight="1" x14ac:dyDescent="0.25">
      <c r="A76" s="145">
        <v>41034200</v>
      </c>
      <c r="B76" s="146" t="s">
        <v>65</v>
      </c>
      <c r="C76" s="149">
        <v>16627900</v>
      </c>
      <c r="D76" s="147">
        <v>16627900</v>
      </c>
      <c r="E76" s="147">
        <v>0</v>
      </c>
      <c r="F76" s="147">
        <v>0</v>
      </c>
    </row>
    <row r="77" spans="1:6" ht="49.5" customHeight="1" x14ac:dyDescent="0.25">
      <c r="A77" s="145">
        <v>41034500</v>
      </c>
      <c r="B77" s="146" t="s">
        <v>401</v>
      </c>
      <c r="C77" s="149">
        <v>1730693</v>
      </c>
      <c r="D77" s="147">
        <v>1730693</v>
      </c>
      <c r="E77" s="147">
        <v>0</v>
      </c>
      <c r="F77" s="147">
        <v>0</v>
      </c>
    </row>
    <row r="78" spans="1:6" ht="29.25" customHeight="1" x14ac:dyDescent="0.25">
      <c r="A78" s="142">
        <v>41040000</v>
      </c>
      <c r="B78" s="143" t="s">
        <v>355</v>
      </c>
      <c r="C78" s="148">
        <v>3866900</v>
      </c>
      <c r="D78" s="144">
        <v>3866900</v>
      </c>
      <c r="E78" s="144">
        <v>0</v>
      </c>
      <c r="F78" s="144">
        <v>0</v>
      </c>
    </row>
    <row r="79" spans="1:6" ht="68.25" customHeight="1" x14ac:dyDescent="0.25">
      <c r="A79" s="145">
        <v>41040200</v>
      </c>
      <c r="B79" s="146" t="s">
        <v>356</v>
      </c>
      <c r="C79" s="149">
        <v>3866900</v>
      </c>
      <c r="D79" s="147">
        <v>3866900</v>
      </c>
      <c r="E79" s="147">
        <v>0</v>
      </c>
      <c r="F79" s="147">
        <v>0</v>
      </c>
    </row>
    <row r="80" spans="1:6" ht="26.25" customHeight="1" x14ac:dyDescent="0.25">
      <c r="A80" s="142">
        <v>41050000</v>
      </c>
      <c r="B80" s="143" t="s">
        <v>66</v>
      </c>
      <c r="C80" s="148">
        <v>3102974</v>
      </c>
      <c r="D80" s="144">
        <v>3102974</v>
      </c>
      <c r="E80" s="144">
        <v>0</v>
      </c>
      <c r="F80" s="144">
        <v>0</v>
      </c>
    </row>
    <row r="81" spans="1:6" ht="38.25" customHeight="1" x14ac:dyDescent="0.25">
      <c r="A81" s="145">
        <v>41051100</v>
      </c>
      <c r="B81" s="146" t="s">
        <v>67</v>
      </c>
      <c r="C81" s="149">
        <v>1768976</v>
      </c>
      <c r="D81" s="147">
        <v>1768976</v>
      </c>
      <c r="E81" s="147">
        <v>0</v>
      </c>
      <c r="F81" s="147">
        <v>0</v>
      </c>
    </row>
    <row r="82" spans="1:6" ht="51.75" customHeight="1" x14ac:dyDescent="0.25">
      <c r="A82" s="145">
        <v>41051200</v>
      </c>
      <c r="B82" s="146" t="s">
        <v>68</v>
      </c>
      <c r="C82" s="149">
        <v>245261</v>
      </c>
      <c r="D82" s="147">
        <v>245261</v>
      </c>
      <c r="E82" s="147">
        <v>0</v>
      </c>
      <c r="F82" s="147">
        <v>0</v>
      </c>
    </row>
    <row r="83" spans="1:6" ht="55.5" customHeight="1" x14ac:dyDescent="0.25">
      <c r="A83" s="145">
        <v>41051400</v>
      </c>
      <c r="B83" s="146" t="s">
        <v>378</v>
      </c>
      <c r="C83" s="149">
        <v>733918</v>
      </c>
      <c r="D83" s="147">
        <v>733918</v>
      </c>
      <c r="E83" s="147">
        <v>0</v>
      </c>
      <c r="F83" s="147">
        <v>0</v>
      </c>
    </row>
    <row r="84" spans="1:6" ht="23.25" customHeight="1" x14ac:dyDescent="0.25">
      <c r="A84" s="145">
        <v>41053900</v>
      </c>
      <c r="B84" s="146" t="s">
        <v>69</v>
      </c>
      <c r="C84" s="149">
        <v>204819</v>
      </c>
      <c r="D84" s="147">
        <v>204819</v>
      </c>
      <c r="E84" s="147">
        <v>0</v>
      </c>
      <c r="F84" s="147">
        <v>0</v>
      </c>
    </row>
    <row r="85" spans="1:6" ht="65.25" customHeight="1" x14ac:dyDescent="0.25">
      <c r="A85" s="145">
        <v>41054100</v>
      </c>
      <c r="B85" s="146" t="s">
        <v>385</v>
      </c>
      <c r="C85" s="149">
        <v>150000</v>
      </c>
      <c r="D85" s="147">
        <v>150000</v>
      </c>
      <c r="E85" s="147">
        <v>0</v>
      </c>
      <c r="F85" s="147">
        <v>0</v>
      </c>
    </row>
    <row r="86" spans="1:6" ht="27" customHeight="1" x14ac:dyDescent="0.25">
      <c r="A86" s="150" t="s">
        <v>70</v>
      </c>
      <c r="B86" s="151"/>
      <c r="C86" s="148">
        <v>137186011</v>
      </c>
      <c r="D86" s="148">
        <v>135315696</v>
      </c>
      <c r="E86" s="148">
        <v>1870315</v>
      </c>
      <c r="F86" s="148">
        <v>0</v>
      </c>
    </row>
    <row r="88" spans="1:6" x14ac:dyDescent="0.25">
      <c r="B88" s="130" t="s">
        <v>72</v>
      </c>
      <c r="C88" s="114"/>
      <c r="D88" s="114"/>
      <c r="E88" s="130" t="s">
        <v>73</v>
      </c>
      <c r="F88" s="114"/>
    </row>
  </sheetData>
  <mergeCells count="10"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8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D2" sqref="D2:F4"/>
    </sheetView>
  </sheetViews>
  <sheetFormatPr defaultRowHeight="12.75" x14ac:dyDescent="0.2"/>
  <cols>
    <col min="1" max="1" width="11.28515625" style="2" customWidth="1"/>
    <col min="2" max="2" width="41" style="2" customWidth="1"/>
    <col min="3" max="3" width="14.7109375" style="2" customWidth="1"/>
    <col min="4" max="6" width="14.140625" style="2" customWidth="1"/>
    <col min="7" max="7" width="12.28515625" style="2" customWidth="1"/>
    <col min="8" max="16384" width="9.140625" style="2"/>
  </cols>
  <sheetData>
    <row r="1" spans="1:7" ht="17.25" customHeight="1" x14ac:dyDescent="0.2">
      <c r="A1" s="55" t="s">
        <v>74</v>
      </c>
      <c r="B1" s="55"/>
      <c r="C1" s="55"/>
      <c r="D1" s="103" t="s">
        <v>75</v>
      </c>
      <c r="E1" s="103"/>
      <c r="F1" s="103"/>
    </row>
    <row r="2" spans="1:7" x14ac:dyDescent="0.2">
      <c r="A2" s="55"/>
      <c r="B2" s="55"/>
      <c r="C2" s="55"/>
      <c r="D2" s="173" t="s">
        <v>426</v>
      </c>
      <c r="E2" s="173"/>
      <c r="F2" s="173"/>
    </row>
    <row r="3" spans="1:7" x14ac:dyDescent="0.2">
      <c r="A3" s="55"/>
      <c r="B3" s="55"/>
      <c r="C3" s="55"/>
      <c r="D3" s="173"/>
      <c r="E3" s="173"/>
      <c r="F3" s="173"/>
    </row>
    <row r="4" spans="1:7" ht="18" customHeight="1" x14ac:dyDescent="0.2">
      <c r="A4" s="55"/>
      <c r="B4" s="55" t="s">
        <v>358</v>
      </c>
      <c r="C4" s="55"/>
      <c r="D4" s="173"/>
      <c r="E4" s="173"/>
      <c r="F4" s="173"/>
    </row>
    <row r="5" spans="1:7" ht="52.5" customHeight="1" x14ac:dyDescent="0.25">
      <c r="A5" s="174" t="s">
        <v>76</v>
      </c>
      <c r="B5" s="175"/>
      <c r="C5" s="175"/>
      <c r="D5" s="175"/>
      <c r="E5" s="175"/>
      <c r="F5" s="175"/>
    </row>
    <row r="6" spans="1:7" ht="35.25" customHeight="1" x14ac:dyDescent="0.2">
      <c r="A6" s="55"/>
      <c r="B6" s="55"/>
      <c r="C6" s="55"/>
      <c r="D6" s="55"/>
      <c r="E6" s="55"/>
      <c r="F6" s="56" t="s">
        <v>1</v>
      </c>
    </row>
    <row r="7" spans="1:7" x14ac:dyDescent="0.2">
      <c r="A7" s="176" t="s">
        <v>2</v>
      </c>
      <c r="B7" s="176" t="s">
        <v>77</v>
      </c>
      <c r="C7" s="177" t="s">
        <v>4</v>
      </c>
      <c r="D7" s="176" t="s">
        <v>5</v>
      </c>
      <c r="E7" s="176" t="s">
        <v>6</v>
      </c>
      <c r="F7" s="176"/>
    </row>
    <row r="8" spans="1:7" x14ac:dyDescent="0.2">
      <c r="A8" s="176"/>
      <c r="B8" s="176"/>
      <c r="C8" s="177"/>
      <c r="D8" s="176"/>
      <c r="E8" s="176" t="s">
        <v>4</v>
      </c>
      <c r="F8" s="176" t="s">
        <v>7</v>
      </c>
    </row>
    <row r="9" spans="1:7" x14ac:dyDescent="0.2">
      <c r="A9" s="176"/>
      <c r="B9" s="176"/>
      <c r="C9" s="177"/>
      <c r="D9" s="176"/>
      <c r="E9" s="176"/>
      <c r="F9" s="176"/>
    </row>
    <row r="10" spans="1:7" x14ac:dyDescent="0.2">
      <c r="A10" s="57">
        <v>1</v>
      </c>
      <c r="B10" s="57">
        <v>2</v>
      </c>
      <c r="C10" s="127">
        <v>3</v>
      </c>
      <c r="D10" s="57">
        <v>4</v>
      </c>
      <c r="E10" s="57">
        <v>5</v>
      </c>
      <c r="F10" s="57">
        <v>6</v>
      </c>
    </row>
    <row r="11" spans="1:7" ht="24" customHeight="1" x14ac:dyDescent="0.2">
      <c r="A11" s="104">
        <v>200000</v>
      </c>
      <c r="B11" s="105" t="s">
        <v>78</v>
      </c>
      <c r="C11" s="128">
        <v>5582990</v>
      </c>
      <c r="D11" s="128">
        <v>-10713071</v>
      </c>
      <c r="E11" s="128">
        <v>16296061</v>
      </c>
      <c r="F11" s="128">
        <v>16197139</v>
      </c>
      <c r="G11" s="112"/>
    </row>
    <row r="12" spans="1:7" hidden="1" x14ac:dyDescent="0.2">
      <c r="A12" s="104">
        <v>203000</v>
      </c>
      <c r="B12" s="105" t="s">
        <v>79</v>
      </c>
      <c r="C12" s="128">
        <f t="shared" ref="C12:C25" si="0">D12+E12</f>
        <v>0</v>
      </c>
      <c r="D12" s="107">
        <v>0</v>
      </c>
      <c r="E12" s="107">
        <v>0</v>
      </c>
      <c r="F12" s="107">
        <v>17297667</v>
      </c>
      <c r="G12" s="112"/>
    </row>
    <row r="13" spans="1:7" ht="18" hidden="1" customHeight="1" x14ac:dyDescent="0.2">
      <c r="A13" s="108">
        <v>203410</v>
      </c>
      <c r="B13" s="109" t="s">
        <v>80</v>
      </c>
      <c r="C13" s="129">
        <f t="shared" si="0"/>
        <v>16208597</v>
      </c>
      <c r="D13" s="111">
        <v>16208597</v>
      </c>
      <c r="E13" s="111">
        <v>0</v>
      </c>
      <c r="F13" s="107">
        <v>17297667</v>
      </c>
      <c r="G13" s="112"/>
    </row>
    <row r="14" spans="1:7" ht="21" hidden="1" customHeight="1" x14ac:dyDescent="0.2">
      <c r="A14" s="108">
        <v>203420</v>
      </c>
      <c r="B14" s="109" t="s">
        <v>81</v>
      </c>
      <c r="C14" s="129">
        <f t="shared" si="0"/>
        <v>-16208597</v>
      </c>
      <c r="D14" s="111">
        <v>-16208597</v>
      </c>
      <c r="E14" s="111">
        <v>0</v>
      </c>
      <c r="F14" s="107">
        <v>17297667</v>
      </c>
      <c r="G14" s="112"/>
    </row>
    <row r="15" spans="1:7" ht="30.75" customHeight="1" x14ac:dyDescent="0.2">
      <c r="A15" s="104">
        <v>208000</v>
      </c>
      <c r="B15" s="105" t="s">
        <v>82</v>
      </c>
      <c r="C15" s="128">
        <v>5582990</v>
      </c>
      <c r="D15" s="107">
        <v>-10713071</v>
      </c>
      <c r="E15" s="107">
        <v>16296061</v>
      </c>
      <c r="F15" s="107">
        <v>16197139</v>
      </c>
      <c r="G15" s="112"/>
    </row>
    <row r="16" spans="1:7" ht="24" customHeight="1" x14ac:dyDescent="0.2">
      <c r="A16" s="108">
        <v>208100</v>
      </c>
      <c r="B16" s="109" t="s">
        <v>83</v>
      </c>
      <c r="C16" s="129">
        <v>5582990</v>
      </c>
      <c r="D16" s="111">
        <v>4002428</v>
      </c>
      <c r="E16" s="111">
        <v>1580562</v>
      </c>
      <c r="F16" s="111">
        <v>1481640</v>
      </c>
      <c r="G16" s="112"/>
    </row>
    <row r="17" spans="1:7" ht="24" hidden="1" customHeight="1" x14ac:dyDescent="0.2">
      <c r="A17" s="108">
        <v>208340</v>
      </c>
      <c r="B17" s="109" t="s">
        <v>84</v>
      </c>
      <c r="C17" s="129"/>
      <c r="D17" s="111"/>
      <c r="E17" s="111">
        <v>0</v>
      </c>
      <c r="F17" s="111">
        <v>0</v>
      </c>
      <c r="G17" s="112"/>
    </row>
    <row r="18" spans="1:7" ht="41.25" customHeight="1" x14ac:dyDescent="0.2">
      <c r="A18" s="108">
        <v>208400</v>
      </c>
      <c r="B18" s="109" t="s">
        <v>85</v>
      </c>
      <c r="C18" s="129"/>
      <c r="D18" s="111">
        <v>-14715499</v>
      </c>
      <c r="E18" s="111">
        <v>14715499</v>
      </c>
      <c r="F18" s="111">
        <v>14715499</v>
      </c>
      <c r="G18" s="112"/>
    </row>
    <row r="19" spans="1:7" ht="29.25" customHeight="1" x14ac:dyDescent="0.2">
      <c r="A19" s="104">
        <v>600000</v>
      </c>
      <c r="B19" s="105" t="s">
        <v>86</v>
      </c>
      <c r="C19" s="128">
        <v>5582990</v>
      </c>
      <c r="D19" s="128">
        <v>-10713171</v>
      </c>
      <c r="E19" s="128">
        <v>16296061</v>
      </c>
      <c r="F19" s="128">
        <v>16197139</v>
      </c>
      <c r="G19" s="112"/>
    </row>
    <row r="20" spans="1:7" ht="27" customHeight="1" x14ac:dyDescent="0.2">
      <c r="A20" s="104">
        <v>602000</v>
      </c>
      <c r="B20" s="105" t="s">
        <v>87</v>
      </c>
      <c r="C20" s="128">
        <v>5582990</v>
      </c>
      <c r="D20" s="107">
        <v>-10713071</v>
      </c>
      <c r="E20" s="107">
        <v>16296061</v>
      </c>
      <c r="F20" s="107">
        <v>16197139</v>
      </c>
      <c r="G20" s="112"/>
    </row>
    <row r="21" spans="1:7" ht="25.5" customHeight="1" x14ac:dyDescent="0.2">
      <c r="A21" s="108">
        <v>602100</v>
      </c>
      <c r="B21" s="109" t="s">
        <v>83</v>
      </c>
      <c r="C21" s="129">
        <v>5582990</v>
      </c>
      <c r="D21" s="111">
        <v>4002428</v>
      </c>
      <c r="E21" s="111">
        <v>1580562</v>
      </c>
      <c r="F21" s="111">
        <v>1481640</v>
      </c>
      <c r="G21" s="112"/>
    </row>
    <row r="22" spans="1:7" ht="8.25" hidden="1" customHeight="1" x14ac:dyDescent="0.2">
      <c r="A22" s="108">
        <v>602304</v>
      </c>
      <c r="B22" s="109" t="s">
        <v>84</v>
      </c>
      <c r="C22" s="129"/>
      <c r="D22" s="111"/>
      <c r="E22" s="111">
        <v>0</v>
      </c>
      <c r="F22" s="111">
        <v>0</v>
      </c>
      <c r="G22" s="112"/>
    </row>
    <row r="23" spans="1:7" ht="38.25" x14ac:dyDescent="0.2">
      <c r="A23" s="108">
        <v>602400</v>
      </c>
      <c r="B23" s="109" t="s">
        <v>85</v>
      </c>
      <c r="C23" s="129">
        <f t="shared" ref="C23" si="1">D23+E23</f>
        <v>0</v>
      </c>
      <c r="D23" s="111">
        <v>-14715499</v>
      </c>
      <c r="E23" s="111">
        <v>14715499</v>
      </c>
      <c r="F23" s="111">
        <v>14715499</v>
      </c>
      <c r="G23" s="112"/>
    </row>
    <row r="24" spans="1:7" ht="25.5" hidden="1" x14ac:dyDescent="0.2">
      <c r="A24" s="104">
        <v>603000</v>
      </c>
      <c r="B24" s="105" t="s">
        <v>88</v>
      </c>
      <c r="C24" s="106">
        <f t="shared" si="0"/>
        <v>0</v>
      </c>
      <c r="D24" s="107">
        <v>0</v>
      </c>
      <c r="E24" s="107">
        <v>0</v>
      </c>
      <c r="F24" s="107">
        <v>0</v>
      </c>
      <c r="G24" s="112">
        <f t="shared" ref="G24:G25" si="2">F24-E24</f>
        <v>0</v>
      </c>
    </row>
    <row r="25" spans="1:7" ht="25.5" hidden="1" x14ac:dyDescent="0.2">
      <c r="A25" s="108">
        <v>603000</v>
      </c>
      <c r="B25" s="109" t="s">
        <v>88</v>
      </c>
      <c r="C25" s="110">
        <f t="shared" si="0"/>
        <v>0</v>
      </c>
      <c r="D25" s="111">
        <v>0</v>
      </c>
      <c r="E25" s="111">
        <v>0</v>
      </c>
      <c r="F25" s="111">
        <v>0</v>
      </c>
      <c r="G25" s="112">
        <f t="shared" si="2"/>
        <v>0</v>
      </c>
    </row>
    <row r="26" spans="1:7" x14ac:dyDescent="0.2">
      <c r="A26" s="55"/>
      <c r="B26" s="55"/>
      <c r="C26" s="55"/>
      <c r="D26" s="55"/>
      <c r="E26" s="55"/>
      <c r="F26" s="55"/>
    </row>
    <row r="27" spans="1:7" x14ac:dyDescent="0.2">
      <c r="A27" s="55"/>
      <c r="B27" s="55"/>
      <c r="C27" s="55"/>
      <c r="D27" s="55"/>
      <c r="E27" s="55"/>
      <c r="F27" s="55"/>
    </row>
    <row r="28" spans="1:7" ht="15" x14ac:dyDescent="0.25">
      <c r="A28" s="55"/>
      <c r="B28" s="130" t="s">
        <v>72</v>
      </c>
      <c r="C28" s="114"/>
      <c r="D28" s="114"/>
      <c r="E28" s="130" t="s">
        <v>73</v>
      </c>
      <c r="F28" s="114"/>
    </row>
    <row r="29" spans="1:7" ht="15" x14ac:dyDescent="0.25">
      <c r="A29" s="55"/>
      <c r="B29" s="114"/>
      <c r="C29" s="114"/>
      <c r="D29" s="114"/>
      <c r="E29" s="114"/>
      <c r="F29" s="114"/>
    </row>
    <row r="31" spans="1:7" x14ac:dyDescent="0.2">
      <c r="C31" s="112"/>
    </row>
  </sheetData>
  <mergeCells count="9">
    <mergeCell ref="D2:F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tabSelected="1" topLeftCell="F1" zoomScaleNormal="100" workbookViewId="0">
      <selection activeCell="M2" sqref="M2:P4"/>
    </sheetView>
  </sheetViews>
  <sheetFormatPr defaultRowHeight="12.75" x14ac:dyDescent="0.2"/>
  <cols>
    <col min="1" max="3" width="12" style="132" customWidth="1"/>
    <col min="4" max="4" width="40.7109375" style="132" customWidth="1"/>
    <col min="5" max="5" width="13.140625" style="132" customWidth="1"/>
    <col min="6" max="6" width="12.42578125" style="132" customWidth="1"/>
    <col min="7" max="15" width="11.5703125" style="132" customWidth="1"/>
    <col min="16" max="16" width="12.85546875" style="132" customWidth="1"/>
    <col min="17" max="16384" width="9.140625" style="132"/>
  </cols>
  <sheetData>
    <row r="1" spans="1:16" x14ac:dyDescent="0.2">
      <c r="A1" s="139" t="s">
        <v>74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 t="s">
        <v>89</v>
      </c>
      <c r="N1" s="139"/>
      <c r="O1" s="139"/>
      <c r="P1" s="139"/>
    </row>
    <row r="2" spans="1:16" x14ac:dyDescent="0.2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78" t="s">
        <v>426</v>
      </c>
      <c r="N2" s="178"/>
      <c r="O2" s="178"/>
      <c r="P2" s="178"/>
    </row>
    <row r="3" spans="1:16" x14ac:dyDescent="0.2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78"/>
      <c r="N3" s="178"/>
      <c r="O3" s="178"/>
      <c r="P3" s="178"/>
    </row>
    <row r="4" spans="1:16" x14ac:dyDescent="0.2">
      <c r="A4" s="139"/>
      <c r="B4" s="139"/>
      <c r="C4" s="139"/>
      <c r="D4" s="139" t="s">
        <v>358</v>
      </c>
      <c r="E4" s="139"/>
      <c r="F4" s="139"/>
      <c r="G4" s="139"/>
      <c r="H4" s="139"/>
      <c r="I4" s="139"/>
      <c r="J4" s="139"/>
      <c r="K4" s="139"/>
      <c r="L4" s="139"/>
      <c r="M4" s="178"/>
      <c r="N4" s="178"/>
      <c r="O4" s="178"/>
      <c r="P4" s="178"/>
    </row>
    <row r="5" spans="1:16" ht="15" x14ac:dyDescent="0.25">
      <c r="A5" s="179" t="s">
        <v>90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</row>
    <row r="6" spans="1:16" ht="15" x14ac:dyDescent="0.25">
      <c r="A6" s="179" t="s">
        <v>91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</row>
    <row r="7" spans="1:16" x14ac:dyDescent="0.2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8" t="s">
        <v>1</v>
      </c>
    </row>
    <row r="8" spans="1:16" x14ac:dyDescent="0.2">
      <c r="A8" s="181" t="s">
        <v>92</v>
      </c>
      <c r="B8" s="181" t="s">
        <v>93</v>
      </c>
      <c r="C8" s="181" t="s">
        <v>94</v>
      </c>
      <c r="D8" s="182" t="s">
        <v>95</v>
      </c>
      <c r="E8" s="182" t="s">
        <v>5</v>
      </c>
      <c r="F8" s="182"/>
      <c r="G8" s="182"/>
      <c r="H8" s="182"/>
      <c r="I8" s="182"/>
      <c r="J8" s="182" t="s">
        <v>6</v>
      </c>
      <c r="K8" s="182"/>
      <c r="L8" s="182"/>
      <c r="M8" s="182"/>
      <c r="N8" s="182"/>
      <c r="O8" s="182"/>
      <c r="P8" s="183" t="s">
        <v>96</v>
      </c>
    </row>
    <row r="9" spans="1:16" x14ac:dyDescent="0.2">
      <c r="A9" s="182"/>
      <c r="B9" s="182"/>
      <c r="C9" s="182"/>
      <c r="D9" s="182"/>
      <c r="E9" s="183" t="s">
        <v>4</v>
      </c>
      <c r="F9" s="182" t="s">
        <v>97</v>
      </c>
      <c r="G9" s="182" t="s">
        <v>98</v>
      </c>
      <c r="H9" s="182"/>
      <c r="I9" s="182" t="s">
        <v>99</v>
      </c>
      <c r="J9" s="183" t="s">
        <v>4</v>
      </c>
      <c r="K9" s="182" t="s">
        <v>97</v>
      </c>
      <c r="L9" s="182" t="s">
        <v>98</v>
      </c>
      <c r="M9" s="182"/>
      <c r="N9" s="182" t="s">
        <v>99</v>
      </c>
      <c r="O9" s="137" t="s">
        <v>98</v>
      </c>
      <c r="P9" s="183"/>
    </row>
    <row r="10" spans="1:16" x14ac:dyDescent="0.2">
      <c r="A10" s="182"/>
      <c r="B10" s="182"/>
      <c r="C10" s="182"/>
      <c r="D10" s="182"/>
      <c r="E10" s="183"/>
      <c r="F10" s="182"/>
      <c r="G10" s="182" t="s">
        <v>100</v>
      </c>
      <c r="H10" s="182" t="s">
        <v>101</v>
      </c>
      <c r="I10" s="182"/>
      <c r="J10" s="183"/>
      <c r="K10" s="182"/>
      <c r="L10" s="182" t="s">
        <v>100</v>
      </c>
      <c r="M10" s="182" t="s">
        <v>101</v>
      </c>
      <c r="N10" s="182"/>
      <c r="O10" s="182" t="s">
        <v>102</v>
      </c>
      <c r="P10" s="183"/>
    </row>
    <row r="11" spans="1:16" ht="44.25" customHeight="1" x14ac:dyDescent="0.2">
      <c r="A11" s="182"/>
      <c r="B11" s="182"/>
      <c r="C11" s="182"/>
      <c r="D11" s="182"/>
      <c r="E11" s="183"/>
      <c r="F11" s="182"/>
      <c r="G11" s="182"/>
      <c r="H11" s="182"/>
      <c r="I11" s="182"/>
      <c r="J11" s="183"/>
      <c r="K11" s="182"/>
      <c r="L11" s="182"/>
      <c r="M11" s="182"/>
      <c r="N11" s="182"/>
      <c r="O11" s="182"/>
      <c r="P11" s="183"/>
    </row>
    <row r="12" spans="1:16" x14ac:dyDescent="0.2">
      <c r="A12" s="137">
        <v>1</v>
      </c>
      <c r="B12" s="137">
        <v>2</v>
      </c>
      <c r="C12" s="137">
        <v>3</v>
      </c>
      <c r="D12" s="137">
        <v>4</v>
      </c>
      <c r="E12" s="136">
        <v>5</v>
      </c>
      <c r="F12" s="137">
        <v>6</v>
      </c>
      <c r="G12" s="137">
        <v>7</v>
      </c>
      <c r="H12" s="137">
        <v>8</v>
      </c>
      <c r="I12" s="137">
        <v>9</v>
      </c>
      <c r="J12" s="136">
        <v>10</v>
      </c>
      <c r="K12" s="137">
        <v>11</v>
      </c>
      <c r="L12" s="137">
        <v>12</v>
      </c>
      <c r="M12" s="137">
        <v>13</v>
      </c>
      <c r="N12" s="137">
        <v>14</v>
      </c>
      <c r="O12" s="137">
        <v>15</v>
      </c>
      <c r="P12" s="136">
        <v>16</v>
      </c>
    </row>
    <row r="13" spans="1:16" ht="21" customHeight="1" x14ac:dyDescent="0.2">
      <c r="A13" s="161" t="s">
        <v>103</v>
      </c>
      <c r="B13" s="162"/>
      <c r="C13" s="163"/>
      <c r="D13" s="164" t="s">
        <v>418</v>
      </c>
      <c r="E13" s="165">
        <v>17811113</v>
      </c>
      <c r="F13" s="165">
        <v>14062113</v>
      </c>
      <c r="G13" s="165">
        <v>8258200</v>
      </c>
      <c r="H13" s="165">
        <v>740000</v>
      </c>
      <c r="I13" s="165">
        <v>3749000</v>
      </c>
      <c r="J13" s="165">
        <v>10659013</v>
      </c>
      <c r="K13" s="165">
        <v>587520</v>
      </c>
      <c r="L13" s="165">
        <v>0</v>
      </c>
      <c r="M13" s="165">
        <v>0</v>
      </c>
      <c r="N13" s="165">
        <v>10071493</v>
      </c>
      <c r="O13" s="165">
        <v>10050391</v>
      </c>
      <c r="P13" s="165">
        <f t="shared" ref="P13:P44" si="0">E13+J13</f>
        <v>28470126</v>
      </c>
    </row>
    <row r="14" spans="1:16" ht="21" customHeight="1" x14ac:dyDescent="0.2">
      <c r="A14" s="161" t="s">
        <v>104</v>
      </c>
      <c r="B14" s="162"/>
      <c r="C14" s="163"/>
      <c r="D14" s="164" t="s">
        <v>418</v>
      </c>
      <c r="E14" s="165">
        <v>17811113</v>
      </c>
      <c r="F14" s="165">
        <v>14062113</v>
      </c>
      <c r="G14" s="165">
        <v>8258200</v>
      </c>
      <c r="H14" s="165">
        <v>740000</v>
      </c>
      <c r="I14" s="165">
        <v>3749000</v>
      </c>
      <c r="J14" s="165">
        <v>10659013</v>
      </c>
      <c r="K14" s="165">
        <v>587520</v>
      </c>
      <c r="L14" s="165">
        <v>0</v>
      </c>
      <c r="M14" s="165">
        <v>0</v>
      </c>
      <c r="N14" s="165">
        <v>10071493</v>
      </c>
      <c r="O14" s="165">
        <v>10050391</v>
      </c>
      <c r="P14" s="165">
        <f t="shared" si="0"/>
        <v>28470126</v>
      </c>
    </row>
    <row r="15" spans="1:16" ht="66" customHeight="1" x14ac:dyDescent="0.2">
      <c r="A15" s="152" t="s">
        <v>105</v>
      </c>
      <c r="B15" s="152" t="s">
        <v>106</v>
      </c>
      <c r="C15" s="156" t="s">
        <v>107</v>
      </c>
      <c r="D15" s="154" t="s">
        <v>108</v>
      </c>
      <c r="E15" s="165">
        <v>10317100</v>
      </c>
      <c r="F15" s="155">
        <v>10317100</v>
      </c>
      <c r="G15" s="155">
        <v>7885000</v>
      </c>
      <c r="H15" s="155">
        <v>260000</v>
      </c>
      <c r="I15" s="155">
        <v>0</v>
      </c>
      <c r="J15" s="165">
        <v>446600</v>
      </c>
      <c r="K15" s="155">
        <v>50700</v>
      </c>
      <c r="L15" s="155">
        <v>0</v>
      </c>
      <c r="M15" s="155">
        <v>0</v>
      </c>
      <c r="N15" s="155">
        <v>395900</v>
      </c>
      <c r="O15" s="155">
        <v>395900</v>
      </c>
      <c r="P15" s="165">
        <f t="shared" si="0"/>
        <v>10763700</v>
      </c>
    </row>
    <row r="16" spans="1:16" ht="21" customHeight="1" x14ac:dyDescent="0.2">
      <c r="A16" s="152" t="s">
        <v>109</v>
      </c>
      <c r="B16" s="152" t="s">
        <v>110</v>
      </c>
      <c r="C16" s="156" t="s">
        <v>111</v>
      </c>
      <c r="D16" s="154" t="s">
        <v>112</v>
      </c>
      <c r="E16" s="165">
        <v>783000</v>
      </c>
      <c r="F16" s="155">
        <v>783000</v>
      </c>
      <c r="G16" s="155">
        <v>69000</v>
      </c>
      <c r="H16" s="155">
        <v>0</v>
      </c>
      <c r="I16" s="155">
        <v>0</v>
      </c>
      <c r="J16" s="165">
        <v>585000</v>
      </c>
      <c r="K16" s="155">
        <v>0</v>
      </c>
      <c r="L16" s="155">
        <v>0</v>
      </c>
      <c r="M16" s="155">
        <v>0</v>
      </c>
      <c r="N16" s="155">
        <v>585000</v>
      </c>
      <c r="O16" s="155">
        <v>585000</v>
      </c>
      <c r="P16" s="165">
        <f t="shared" si="0"/>
        <v>1368000</v>
      </c>
    </row>
    <row r="17" spans="1:16" ht="24.75" customHeight="1" x14ac:dyDescent="0.2">
      <c r="A17" s="152" t="s">
        <v>379</v>
      </c>
      <c r="B17" s="152" t="s">
        <v>373</v>
      </c>
      <c r="C17" s="153"/>
      <c r="D17" s="154" t="s">
        <v>374</v>
      </c>
      <c r="E17" s="165">
        <v>16000</v>
      </c>
      <c r="F17" s="155">
        <v>16000</v>
      </c>
      <c r="G17" s="155">
        <v>0</v>
      </c>
      <c r="H17" s="155">
        <v>0</v>
      </c>
      <c r="I17" s="155">
        <v>0</v>
      </c>
      <c r="J17" s="165">
        <v>0</v>
      </c>
      <c r="K17" s="155">
        <v>0</v>
      </c>
      <c r="L17" s="155">
        <v>0</v>
      </c>
      <c r="M17" s="155">
        <v>0</v>
      </c>
      <c r="N17" s="155">
        <v>0</v>
      </c>
      <c r="O17" s="155">
        <v>0</v>
      </c>
      <c r="P17" s="165">
        <f t="shared" si="0"/>
        <v>16000</v>
      </c>
    </row>
    <row r="18" spans="1:16" ht="26.25" customHeight="1" x14ac:dyDescent="0.2">
      <c r="A18" s="157" t="s">
        <v>377</v>
      </c>
      <c r="B18" s="157" t="s">
        <v>375</v>
      </c>
      <c r="C18" s="158" t="s">
        <v>203</v>
      </c>
      <c r="D18" s="167" t="s">
        <v>376</v>
      </c>
      <c r="E18" s="166">
        <v>16000</v>
      </c>
      <c r="F18" s="160">
        <v>16000</v>
      </c>
      <c r="G18" s="160">
        <v>0</v>
      </c>
      <c r="H18" s="160">
        <v>0</v>
      </c>
      <c r="I18" s="160">
        <v>0</v>
      </c>
      <c r="J18" s="166">
        <v>0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6">
        <f t="shared" si="0"/>
        <v>16000</v>
      </c>
    </row>
    <row r="19" spans="1:16" ht="16.5" customHeight="1" x14ac:dyDescent="0.2">
      <c r="A19" s="152" t="s">
        <v>113</v>
      </c>
      <c r="B19" s="152" t="s">
        <v>114</v>
      </c>
      <c r="C19" s="156" t="s">
        <v>115</v>
      </c>
      <c r="D19" s="154" t="s">
        <v>116</v>
      </c>
      <c r="E19" s="165">
        <v>22000</v>
      </c>
      <c r="F19" s="155">
        <v>22000</v>
      </c>
      <c r="G19" s="155">
        <v>18100</v>
      </c>
      <c r="H19" s="155">
        <v>0</v>
      </c>
      <c r="I19" s="155">
        <v>0</v>
      </c>
      <c r="J19" s="16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0</v>
      </c>
      <c r="P19" s="165">
        <f t="shared" si="0"/>
        <v>22000</v>
      </c>
    </row>
    <row r="20" spans="1:16" ht="27.75" customHeight="1" x14ac:dyDescent="0.2">
      <c r="A20" s="152" t="s">
        <v>345</v>
      </c>
      <c r="B20" s="152" t="s">
        <v>298</v>
      </c>
      <c r="C20" s="153"/>
      <c r="D20" s="154" t="s">
        <v>299</v>
      </c>
      <c r="E20" s="165">
        <v>9000</v>
      </c>
      <c r="F20" s="155">
        <v>9000</v>
      </c>
      <c r="G20" s="155">
        <v>0</v>
      </c>
      <c r="H20" s="155">
        <v>0</v>
      </c>
      <c r="I20" s="155">
        <v>0</v>
      </c>
      <c r="J20" s="165">
        <v>0</v>
      </c>
      <c r="K20" s="155">
        <v>0</v>
      </c>
      <c r="L20" s="155">
        <v>0</v>
      </c>
      <c r="M20" s="155">
        <v>0</v>
      </c>
      <c r="N20" s="155">
        <v>0</v>
      </c>
      <c r="O20" s="155">
        <v>0</v>
      </c>
      <c r="P20" s="165">
        <f t="shared" si="0"/>
        <v>9000</v>
      </c>
    </row>
    <row r="21" spans="1:16" ht="15.75" customHeight="1" x14ac:dyDescent="0.2">
      <c r="A21" s="157" t="s">
        <v>346</v>
      </c>
      <c r="B21" s="157" t="s">
        <v>305</v>
      </c>
      <c r="C21" s="158" t="s">
        <v>302</v>
      </c>
      <c r="D21" s="167" t="s">
        <v>306</v>
      </c>
      <c r="E21" s="166">
        <v>9000</v>
      </c>
      <c r="F21" s="160">
        <v>9000</v>
      </c>
      <c r="G21" s="160">
        <v>0</v>
      </c>
      <c r="H21" s="160">
        <v>0</v>
      </c>
      <c r="I21" s="160">
        <v>0</v>
      </c>
      <c r="J21" s="166"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6">
        <f t="shared" si="0"/>
        <v>9000</v>
      </c>
    </row>
    <row r="22" spans="1:16" ht="21" customHeight="1" x14ac:dyDescent="0.2">
      <c r="A22" s="152" t="s">
        <v>117</v>
      </c>
      <c r="B22" s="152" t="s">
        <v>118</v>
      </c>
      <c r="C22" s="153"/>
      <c r="D22" s="154" t="s">
        <v>119</v>
      </c>
      <c r="E22" s="165">
        <v>65400</v>
      </c>
      <c r="F22" s="155">
        <v>65400</v>
      </c>
      <c r="G22" s="155">
        <v>0</v>
      </c>
      <c r="H22" s="155">
        <v>0</v>
      </c>
      <c r="I22" s="155">
        <v>0</v>
      </c>
      <c r="J22" s="165">
        <v>0</v>
      </c>
      <c r="K22" s="155">
        <v>0</v>
      </c>
      <c r="L22" s="155">
        <v>0</v>
      </c>
      <c r="M22" s="155">
        <v>0</v>
      </c>
      <c r="N22" s="155">
        <v>0</v>
      </c>
      <c r="O22" s="155">
        <v>0</v>
      </c>
      <c r="P22" s="165">
        <f t="shared" si="0"/>
        <v>65400</v>
      </c>
    </row>
    <row r="23" spans="1:16" ht="51.75" customHeight="1" x14ac:dyDescent="0.2">
      <c r="A23" s="157" t="s">
        <v>120</v>
      </c>
      <c r="B23" s="157" t="s">
        <v>121</v>
      </c>
      <c r="C23" s="158" t="s">
        <v>122</v>
      </c>
      <c r="D23" s="167" t="s">
        <v>123</v>
      </c>
      <c r="E23" s="166">
        <v>53400</v>
      </c>
      <c r="F23" s="160">
        <v>53400</v>
      </c>
      <c r="G23" s="160">
        <v>0</v>
      </c>
      <c r="H23" s="160">
        <v>0</v>
      </c>
      <c r="I23" s="160">
        <v>0</v>
      </c>
      <c r="J23" s="166"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6">
        <f t="shared" si="0"/>
        <v>53400</v>
      </c>
    </row>
    <row r="24" spans="1:16" ht="39" customHeight="1" x14ac:dyDescent="0.2">
      <c r="A24" s="157" t="s">
        <v>124</v>
      </c>
      <c r="B24" s="157" t="s">
        <v>125</v>
      </c>
      <c r="C24" s="158" t="s">
        <v>122</v>
      </c>
      <c r="D24" s="167" t="s">
        <v>126</v>
      </c>
      <c r="E24" s="166">
        <v>12000</v>
      </c>
      <c r="F24" s="160">
        <v>12000</v>
      </c>
      <c r="G24" s="160">
        <v>0</v>
      </c>
      <c r="H24" s="160">
        <v>0</v>
      </c>
      <c r="I24" s="160">
        <v>0</v>
      </c>
      <c r="J24" s="166"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6">
        <f t="shared" si="0"/>
        <v>12000</v>
      </c>
    </row>
    <row r="25" spans="1:16" ht="32.25" customHeight="1" x14ac:dyDescent="0.2">
      <c r="A25" s="152" t="s">
        <v>367</v>
      </c>
      <c r="B25" s="152" t="s">
        <v>368</v>
      </c>
      <c r="C25" s="153"/>
      <c r="D25" s="154" t="s">
        <v>369</v>
      </c>
      <c r="E25" s="165">
        <v>112000</v>
      </c>
      <c r="F25" s="155">
        <v>0</v>
      </c>
      <c r="G25" s="155">
        <v>0</v>
      </c>
      <c r="H25" s="155">
        <v>0</v>
      </c>
      <c r="I25" s="155">
        <v>112000</v>
      </c>
      <c r="J25" s="165">
        <v>334000</v>
      </c>
      <c r="K25" s="155">
        <v>0</v>
      </c>
      <c r="L25" s="155">
        <v>0</v>
      </c>
      <c r="M25" s="155">
        <v>0</v>
      </c>
      <c r="N25" s="155">
        <v>334000</v>
      </c>
      <c r="O25" s="155">
        <v>334000</v>
      </c>
      <c r="P25" s="165">
        <f t="shared" si="0"/>
        <v>446000</v>
      </c>
    </row>
    <row r="26" spans="1:16" ht="28.5" customHeight="1" x14ac:dyDescent="0.2">
      <c r="A26" s="157" t="s">
        <v>419</v>
      </c>
      <c r="B26" s="157" t="s">
        <v>420</v>
      </c>
      <c r="C26" s="158" t="s">
        <v>129</v>
      </c>
      <c r="D26" s="167" t="s">
        <v>421</v>
      </c>
      <c r="E26" s="166">
        <v>0</v>
      </c>
      <c r="F26" s="160">
        <v>0</v>
      </c>
      <c r="G26" s="160">
        <v>0</v>
      </c>
      <c r="H26" s="160">
        <v>0</v>
      </c>
      <c r="I26" s="160">
        <v>0</v>
      </c>
      <c r="J26" s="166">
        <v>30000</v>
      </c>
      <c r="K26" s="160">
        <v>0</v>
      </c>
      <c r="L26" s="160">
        <v>0</v>
      </c>
      <c r="M26" s="160">
        <v>0</v>
      </c>
      <c r="N26" s="160">
        <v>30000</v>
      </c>
      <c r="O26" s="160">
        <v>30000</v>
      </c>
      <c r="P26" s="166">
        <f t="shared" si="0"/>
        <v>30000</v>
      </c>
    </row>
    <row r="27" spans="1:16" ht="28.5" customHeight="1" x14ac:dyDescent="0.2">
      <c r="A27" s="157" t="s">
        <v>370</v>
      </c>
      <c r="B27" s="157" t="s">
        <v>371</v>
      </c>
      <c r="C27" s="158" t="s">
        <v>129</v>
      </c>
      <c r="D27" s="167" t="s">
        <v>372</v>
      </c>
      <c r="E27" s="166">
        <v>0</v>
      </c>
      <c r="F27" s="160">
        <v>0</v>
      </c>
      <c r="G27" s="160">
        <v>0</v>
      </c>
      <c r="H27" s="160">
        <v>0</v>
      </c>
      <c r="I27" s="160">
        <v>0</v>
      </c>
      <c r="J27" s="166">
        <v>304000</v>
      </c>
      <c r="K27" s="160">
        <v>0</v>
      </c>
      <c r="L27" s="160">
        <v>0</v>
      </c>
      <c r="M27" s="160">
        <v>0</v>
      </c>
      <c r="N27" s="160">
        <v>304000</v>
      </c>
      <c r="O27" s="160">
        <v>304000</v>
      </c>
      <c r="P27" s="166">
        <f t="shared" si="0"/>
        <v>304000</v>
      </c>
    </row>
    <row r="28" spans="1:16" ht="27.75" customHeight="1" x14ac:dyDescent="0.2">
      <c r="A28" s="157" t="s">
        <v>414</v>
      </c>
      <c r="B28" s="157" t="s">
        <v>415</v>
      </c>
      <c r="C28" s="158" t="s">
        <v>129</v>
      </c>
      <c r="D28" s="167" t="s">
        <v>416</v>
      </c>
      <c r="E28" s="166">
        <v>112000</v>
      </c>
      <c r="F28" s="160">
        <v>0</v>
      </c>
      <c r="G28" s="160">
        <v>0</v>
      </c>
      <c r="H28" s="160">
        <v>0</v>
      </c>
      <c r="I28" s="160">
        <v>112000</v>
      </c>
      <c r="J28" s="166">
        <v>0</v>
      </c>
      <c r="K28" s="160">
        <v>0</v>
      </c>
      <c r="L28" s="160">
        <v>0</v>
      </c>
      <c r="M28" s="160">
        <v>0</v>
      </c>
      <c r="N28" s="160">
        <v>0</v>
      </c>
      <c r="O28" s="160">
        <v>0</v>
      </c>
      <c r="P28" s="166">
        <f t="shared" si="0"/>
        <v>112000</v>
      </c>
    </row>
    <row r="29" spans="1:16" ht="19.5" customHeight="1" x14ac:dyDescent="0.2">
      <c r="A29" s="152" t="s">
        <v>127</v>
      </c>
      <c r="B29" s="152" t="s">
        <v>128</v>
      </c>
      <c r="C29" s="156" t="s">
        <v>129</v>
      </c>
      <c r="D29" s="154" t="s">
        <v>130</v>
      </c>
      <c r="E29" s="165">
        <v>4589590</v>
      </c>
      <c r="F29" s="155">
        <v>989590</v>
      </c>
      <c r="G29" s="155">
        <v>15000</v>
      </c>
      <c r="H29" s="155">
        <v>480000</v>
      </c>
      <c r="I29" s="155">
        <v>3600000</v>
      </c>
      <c r="J29" s="165">
        <v>0</v>
      </c>
      <c r="K29" s="155">
        <v>0</v>
      </c>
      <c r="L29" s="155">
        <v>0</v>
      </c>
      <c r="M29" s="155">
        <v>0</v>
      </c>
      <c r="N29" s="155">
        <v>0</v>
      </c>
      <c r="O29" s="155">
        <v>0</v>
      </c>
      <c r="P29" s="165">
        <f t="shared" si="0"/>
        <v>4589590</v>
      </c>
    </row>
    <row r="30" spans="1:16" ht="19.5" customHeight="1" x14ac:dyDescent="0.2">
      <c r="A30" s="152" t="s">
        <v>131</v>
      </c>
      <c r="B30" s="152" t="s">
        <v>132</v>
      </c>
      <c r="C30" s="156" t="s">
        <v>133</v>
      </c>
      <c r="D30" s="154" t="s">
        <v>134</v>
      </c>
      <c r="E30" s="165">
        <v>110000</v>
      </c>
      <c r="F30" s="155">
        <v>110000</v>
      </c>
      <c r="G30" s="155">
        <v>0</v>
      </c>
      <c r="H30" s="155">
        <v>0</v>
      </c>
      <c r="I30" s="155">
        <v>0</v>
      </c>
      <c r="J30" s="165">
        <v>0</v>
      </c>
      <c r="K30" s="155">
        <v>0</v>
      </c>
      <c r="L30" s="155">
        <v>0</v>
      </c>
      <c r="M30" s="155">
        <v>0</v>
      </c>
      <c r="N30" s="155">
        <v>0</v>
      </c>
      <c r="O30" s="155">
        <v>0</v>
      </c>
      <c r="P30" s="165">
        <f t="shared" si="0"/>
        <v>110000</v>
      </c>
    </row>
    <row r="31" spans="1:16" ht="29.25" customHeight="1" x14ac:dyDescent="0.2">
      <c r="A31" s="152" t="s">
        <v>135</v>
      </c>
      <c r="B31" s="152" t="s">
        <v>136</v>
      </c>
      <c r="C31" s="156" t="s">
        <v>137</v>
      </c>
      <c r="D31" s="154" t="s">
        <v>138</v>
      </c>
      <c r="E31" s="165">
        <v>0</v>
      </c>
      <c r="F31" s="155">
        <v>0</v>
      </c>
      <c r="G31" s="155">
        <v>0</v>
      </c>
      <c r="H31" s="155">
        <v>0</v>
      </c>
      <c r="I31" s="155">
        <v>0</v>
      </c>
      <c r="J31" s="165">
        <v>674000</v>
      </c>
      <c r="K31" s="155">
        <v>0</v>
      </c>
      <c r="L31" s="155">
        <v>0</v>
      </c>
      <c r="M31" s="155">
        <v>0</v>
      </c>
      <c r="N31" s="155">
        <v>674000</v>
      </c>
      <c r="O31" s="155">
        <v>674000</v>
      </c>
      <c r="P31" s="165">
        <f t="shared" si="0"/>
        <v>674000</v>
      </c>
    </row>
    <row r="32" spans="1:16" ht="25.5" customHeight="1" x14ac:dyDescent="0.2">
      <c r="A32" s="152" t="s">
        <v>402</v>
      </c>
      <c r="B32" s="152" t="s">
        <v>403</v>
      </c>
      <c r="C32" s="156" t="s">
        <v>137</v>
      </c>
      <c r="D32" s="154" t="s">
        <v>404</v>
      </c>
      <c r="E32" s="165">
        <v>37000</v>
      </c>
      <c r="F32" s="155">
        <v>0</v>
      </c>
      <c r="G32" s="155">
        <v>0</v>
      </c>
      <c r="H32" s="155">
        <v>0</v>
      </c>
      <c r="I32" s="155">
        <v>37000</v>
      </c>
      <c r="J32" s="165">
        <v>0</v>
      </c>
      <c r="K32" s="155">
        <v>0</v>
      </c>
      <c r="L32" s="155">
        <v>0</v>
      </c>
      <c r="M32" s="155">
        <v>0</v>
      </c>
      <c r="N32" s="155">
        <v>0</v>
      </c>
      <c r="O32" s="155">
        <v>0</v>
      </c>
      <c r="P32" s="165">
        <f t="shared" si="0"/>
        <v>37000</v>
      </c>
    </row>
    <row r="33" spans="1:16" ht="26.25" customHeight="1" x14ac:dyDescent="0.2">
      <c r="A33" s="152" t="s">
        <v>139</v>
      </c>
      <c r="B33" s="152" t="s">
        <v>140</v>
      </c>
      <c r="C33" s="153"/>
      <c r="D33" s="154" t="s">
        <v>141</v>
      </c>
      <c r="E33" s="165">
        <v>0</v>
      </c>
      <c r="F33" s="155">
        <v>0</v>
      </c>
      <c r="G33" s="155">
        <v>0</v>
      </c>
      <c r="H33" s="155">
        <v>0</v>
      </c>
      <c r="I33" s="155">
        <v>0</v>
      </c>
      <c r="J33" s="165">
        <v>7052514</v>
      </c>
      <c r="K33" s="155">
        <v>0</v>
      </c>
      <c r="L33" s="155">
        <v>0</v>
      </c>
      <c r="M33" s="155">
        <v>0</v>
      </c>
      <c r="N33" s="155">
        <v>7052514</v>
      </c>
      <c r="O33" s="155">
        <v>7052514</v>
      </c>
      <c r="P33" s="165">
        <f t="shared" si="0"/>
        <v>7052514</v>
      </c>
    </row>
    <row r="34" spans="1:16" ht="41.25" customHeight="1" x14ac:dyDescent="0.2">
      <c r="A34" s="157" t="s">
        <v>359</v>
      </c>
      <c r="B34" s="157" t="s">
        <v>225</v>
      </c>
      <c r="C34" s="158" t="s">
        <v>144</v>
      </c>
      <c r="D34" s="167" t="s">
        <v>226</v>
      </c>
      <c r="E34" s="166">
        <v>0</v>
      </c>
      <c r="F34" s="160">
        <v>0</v>
      </c>
      <c r="G34" s="160">
        <v>0</v>
      </c>
      <c r="H34" s="160">
        <v>0</v>
      </c>
      <c r="I34" s="160">
        <v>0</v>
      </c>
      <c r="J34" s="166">
        <v>4637500</v>
      </c>
      <c r="K34" s="160">
        <v>0</v>
      </c>
      <c r="L34" s="160">
        <v>0</v>
      </c>
      <c r="M34" s="160">
        <v>0</v>
      </c>
      <c r="N34" s="160">
        <v>4637500</v>
      </c>
      <c r="O34" s="160">
        <v>4637500</v>
      </c>
      <c r="P34" s="166">
        <f t="shared" si="0"/>
        <v>4637500</v>
      </c>
    </row>
    <row r="35" spans="1:16" ht="39" customHeight="1" x14ac:dyDescent="0.2">
      <c r="A35" s="157" t="s">
        <v>142</v>
      </c>
      <c r="B35" s="157" t="s">
        <v>143</v>
      </c>
      <c r="C35" s="158" t="s">
        <v>144</v>
      </c>
      <c r="D35" s="167" t="s">
        <v>145</v>
      </c>
      <c r="E35" s="166">
        <v>0</v>
      </c>
      <c r="F35" s="160">
        <v>0</v>
      </c>
      <c r="G35" s="160">
        <v>0</v>
      </c>
      <c r="H35" s="160">
        <v>0</v>
      </c>
      <c r="I35" s="160">
        <v>0</v>
      </c>
      <c r="J35" s="166">
        <v>1762014</v>
      </c>
      <c r="K35" s="160">
        <v>0</v>
      </c>
      <c r="L35" s="160">
        <v>0</v>
      </c>
      <c r="M35" s="160">
        <v>0</v>
      </c>
      <c r="N35" s="160">
        <v>1762014</v>
      </c>
      <c r="O35" s="160">
        <v>1762014</v>
      </c>
      <c r="P35" s="166">
        <f t="shared" si="0"/>
        <v>1762014</v>
      </c>
    </row>
    <row r="36" spans="1:16" ht="41.25" customHeight="1" x14ac:dyDescent="0.2">
      <c r="A36" s="157" t="s">
        <v>389</v>
      </c>
      <c r="B36" s="157" t="s">
        <v>390</v>
      </c>
      <c r="C36" s="158" t="s">
        <v>144</v>
      </c>
      <c r="D36" s="167" t="s">
        <v>391</v>
      </c>
      <c r="E36" s="166">
        <v>0</v>
      </c>
      <c r="F36" s="160">
        <v>0</v>
      </c>
      <c r="G36" s="160">
        <v>0</v>
      </c>
      <c r="H36" s="160">
        <v>0</v>
      </c>
      <c r="I36" s="160">
        <v>0</v>
      </c>
      <c r="J36" s="166">
        <v>653000</v>
      </c>
      <c r="K36" s="160">
        <v>0</v>
      </c>
      <c r="L36" s="160">
        <v>0</v>
      </c>
      <c r="M36" s="160">
        <v>0</v>
      </c>
      <c r="N36" s="160">
        <v>653000</v>
      </c>
      <c r="O36" s="160">
        <v>653000</v>
      </c>
      <c r="P36" s="166">
        <f t="shared" si="0"/>
        <v>653000</v>
      </c>
    </row>
    <row r="37" spans="1:16" ht="29.25" customHeight="1" x14ac:dyDescent="0.2">
      <c r="A37" s="152" t="s">
        <v>146</v>
      </c>
      <c r="B37" s="152" t="s">
        <v>147</v>
      </c>
      <c r="C37" s="153"/>
      <c r="D37" s="154" t="s">
        <v>148</v>
      </c>
      <c r="E37" s="165">
        <v>1066023</v>
      </c>
      <c r="F37" s="155">
        <v>1066023</v>
      </c>
      <c r="G37" s="155">
        <v>0</v>
      </c>
      <c r="H37" s="155">
        <v>0</v>
      </c>
      <c r="I37" s="155">
        <v>0</v>
      </c>
      <c r="J37" s="165">
        <v>1022931</v>
      </c>
      <c r="K37" s="155">
        <v>7852</v>
      </c>
      <c r="L37" s="155">
        <v>0</v>
      </c>
      <c r="M37" s="155">
        <v>0</v>
      </c>
      <c r="N37" s="155">
        <v>1015079</v>
      </c>
      <c r="O37" s="155">
        <v>993977</v>
      </c>
      <c r="P37" s="165">
        <f t="shared" si="0"/>
        <v>2088954</v>
      </c>
    </row>
    <row r="38" spans="1:16" ht="35.25" customHeight="1" x14ac:dyDescent="0.2">
      <c r="A38" s="157" t="s">
        <v>149</v>
      </c>
      <c r="B38" s="157" t="s">
        <v>150</v>
      </c>
      <c r="C38" s="158" t="s">
        <v>151</v>
      </c>
      <c r="D38" s="167" t="s">
        <v>152</v>
      </c>
      <c r="E38" s="166">
        <v>1066023</v>
      </c>
      <c r="F38" s="160">
        <v>1066023</v>
      </c>
      <c r="G38" s="160">
        <v>0</v>
      </c>
      <c r="H38" s="160">
        <v>0</v>
      </c>
      <c r="I38" s="160">
        <v>0</v>
      </c>
      <c r="J38" s="166">
        <v>1022931</v>
      </c>
      <c r="K38" s="160">
        <v>7852</v>
      </c>
      <c r="L38" s="160">
        <v>0</v>
      </c>
      <c r="M38" s="160">
        <v>0</v>
      </c>
      <c r="N38" s="160">
        <v>1015079</v>
      </c>
      <c r="O38" s="160">
        <v>993977</v>
      </c>
      <c r="P38" s="166">
        <f t="shared" si="0"/>
        <v>2088954</v>
      </c>
    </row>
    <row r="39" spans="1:16" ht="31.5" customHeight="1" x14ac:dyDescent="0.2">
      <c r="A39" s="152" t="s">
        <v>153</v>
      </c>
      <c r="B39" s="152" t="s">
        <v>154</v>
      </c>
      <c r="C39" s="156" t="s">
        <v>144</v>
      </c>
      <c r="D39" s="154" t="s">
        <v>155</v>
      </c>
      <c r="E39" s="165">
        <v>64000</v>
      </c>
      <c r="F39" s="155">
        <v>64000</v>
      </c>
      <c r="G39" s="155">
        <v>0</v>
      </c>
      <c r="H39" s="155">
        <v>0</v>
      </c>
      <c r="I39" s="155">
        <v>0</v>
      </c>
      <c r="J39" s="165">
        <v>0</v>
      </c>
      <c r="K39" s="155">
        <v>0</v>
      </c>
      <c r="L39" s="155">
        <v>0</v>
      </c>
      <c r="M39" s="155">
        <v>0</v>
      </c>
      <c r="N39" s="155">
        <v>0</v>
      </c>
      <c r="O39" s="155">
        <v>0</v>
      </c>
      <c r="P39" s="165">
        <f t="shared" si="0"/>
        <v>64000</v>
      </c>
    </row>
    <row r="40" spans="1:16" ht="24" customHeight="1" x14ac:dyDescent="0.2">
      <c r="A40" s="152" t="s">
        <v>360</v>
      </c>
      <c r="B40" s="152" t="s">
        <v>361</v>
      </c>
      <c r="C40" s="153"/>
      <c r="D40" s="154" t="s">
        <v>362</v>
      </c>
      <c r="E40" s="165">
        <v>0</v>
      </c>
      <c r="F40" s="155">
        <v>0</v>
      </c>
      <c r="G40" s="155">
        <v>0</v>
      </c>
      <c r="H40" s="155">
        <v>0</v>
      </c>
      <c r="I40" s="155">
        <v>0</v>
      </c>
      <c r="J40" s="165">
        <v>418968</v>
      </c>
      <c r="K40" s="155">
        <v>418968</v>
      </c>
      <c r="L40" s="155">
        <v>0</v>
      </c>
      <c r="M40" s="155">
        <v>0</v>
      </c>
      <c r="N40" s="155">
        <v>0</v>
      </c>
      <c r="O40" s="155">
        <v>0</v>
      </c>
      <c r="P40" s="165">
        <f t="shared" si="0"/>
        <v>418968</v>
      </c>
    </row>
    <row r="41" spans="1:16" ht="88.5" customHeight="1" x14ac:dyDescent="0.2">
      <c r="A41" s="157" t="s">
        <v>363</v>
      </c>
      <c r="B41" s="157" t="s">
        <v>364</v>
      </c>
      <c r="C41" s="158" t="s">
        <v>144</v>
      </c>
      <c r="D41" s="167" t="s">
        <v>417</v>
      </c>
      <c r="E41" s="166">
        <v>0</v>
      </c>
      <c r="F41" s="160">
        <v>0</v>
      </c>
      <c r="G41" s="160">
        <v>0</v>
      </c>
      <c r="H41" s="160">
        <v>0</v>
      </c>
      <c r="I41" s="160">
        <v>0</v>
      </c>
      <c r="J41" s="166">
        <v>418968</v>
      </c>
      <c r="K41" s="160">
        <v>418968</v>
      </c>
      <c r="L41" s="160">
        <v>0</v>
      </c>
      <c r="M41" s="160">
        <v>0</v>
      </c>
      <c r="N41" s="160">
        <v>0</v>
      </c>
      <c r="O41" s="160">
        <v>0</v>
      </c>
      <c r="P41" s="166">
        <f t="shared" si="0"/>
        <v>418968</v>
      </c>
    </row>
    <row r="42" spans="1:16" ht="27.75" customHeight="1" x14ac:dyDescent="0.2">
      <c r="A42" s="152" t="s">
        <v>156</v>
      </c>
      <c r="B42" s="152" t="s">
        <v>157</v>
      </c>
      <c r="C42" s="156" t="s">
        <v>158</v>
      </c>
      <c r="D42" s="154" t="s">
        <v>159</v>
      </c>
      <c r="E42" s="165">
        <v>5000</v>
      </c>
      <c r="F42" s="155">
        <v>5000</v>
      </c>
      <c r="G42" s="155">
        <v>0</v>
      </c>
      <c r="H42" s="155">
        <v>0</v>
      </c>
      <c r="I42" s="155">
        <v>0</v>
      </c>
      <c r="J42" s="165">
        <v>15000</v>
      </c>
      <c r="K42" s="155">
        <v>0</v>
      </c>
      <c r="L42" s="155">
        <v>0</v>
      </c>
      <c r="M42" s="155">
        <v>0</v>
      </c>
      <c r="N42" s="155">
        <v>15000</v>
      </c>
      <c r="O42" s="155">
        <v>15000</v>
      </c>
      <c r="P42" s="165">
        <f t="shared" si="0"/>
        <v>20000</v>
      </c>
    </row>
    <row r="43" spans="1:16" ht="27.75" customHeight="1" x14ac:dyDescent="0.2">
      <c r="A43" s="152" t="s">
        <v>160</v>
      </c>
      <c r="B43" s="152" t="s">
        <v>161</v>
      </c>
      <c r="C43" s="156" t="s">
        <v>158</v>
      </c>
      <c r="D43" s="154" t="s">
        <v>162</v>
      </c>
      <c r="E43" s="165">
        <v>500000</v>
      </c>
      <c r="F43" s="155">
        <v>500000</v>
      </c>
      <c r="G43" s="155">
        <v>271100</v>
      </c>
      <c r="H43" s="155">
        <v>0</v>
      </c>
      <c r="I43" s="155">
        <v>0</v>
      </c>
      <c r="J43" s="165">
        <v>0</v>
      </c>
      <c r="K43" s="155">
        <v>0</v>
      </c>
      <c r="L43" s="155">
        <v>0</v>
      </c>
      <c r="M43" s="155">
        <v>0</v>
      </c>
      <c r="N43" s="155">
        <v>0</v>
      </c>
      <c r="O43" s="155">
        <v>0</v>
      </c>
      <c r="P43" s="165">
        <f t="shared" si="0"/>
        <v>500000</v>
      </c>
    </row>
    <row r="44" spans="1:16" ht="21" customHeight="1" x14ac:dyDescent="0.2">
      <c r="A44" s="152" t="s">
        <v>343</v>
      </c>
      <c r="B44" s="152" t="s">
        <v>342</v>
      </c>
      <c r="C44" s="156" t="s">
        <v>344</v>
      </c>
      <c r="D44" s="154" t="s">
        <v>347</v>
      </c>
      <c r="E44" s="165">
        <v>115000</v>
      </c>
      <c r="F44" s="155">
        <v>115000</v>
      </c>
      <c r="G44" s="155">
        <v>0</v>
      </c>
      <c r="H44" s="155">
        <v>0</v>
      </c>
      <c r="I44" s="155">
        <v>0</v>
      </c>
      <c r="J44" s="165">
        <v>0</v>
      </c>
      <c r="K44" s="155">
        <v>0</v>
      </c>
      <c r="L44" s="155">
        <v>0</v>
      </c>
      <c r="M44" s="155">
        <v>0</v>
      </c>
      <c r="N44" s="155">
        <v>0</v>
      </c>
      <c r="O44" s="155">
        <v>0</v>
      </c>
      <c r="P44" s="165">
        <f t="shared" si="0"/>
        <v>115000</v>
      </c>
    </row>
    <row r="45" spans="1:16" ht="29.25" customHeight="1" x14ac:dyDescent="0.2">
      <c r="A45" s="152" t="s">
        <v>163</v>
      </c>
      <c r="B45" s="152" t="s">
        <v>164</v>
      </c>
      <c r="C45" s="153"/>
      <c r="D45" s="154" t="s">
        <v>165</v>
      </c>
      <c r="E45" s="165">
        <v>0</v>
      </c>
      <c r="F45" s="155">
        <v>0</v>
      </c>
      <c r="G45" s="155">
        <v>0</v>
      </c>
      <c r="H45" s="155">
        <v>0</v>
      </c>
      <c r="I45" s="155">
        <v>0</v>
      </c>
      <c r="J45" s="165">
        <v>110000</v>
      </c>
      <c r="K45" s="155">
        <v>110000</v>
      </c>
      <c r="L45" s="155">
        <v>0</v>
      </c>
      <c r="M45" s="155">
        <v>0</v>
      </c>
      <c r="N45" s="155">
        <v>0</v>
      </c>
      <c r="O45" s="155">
        <v>0</v>
      </c>
      <c r="P45" s="165">
        <f t="shared" ref="P45:P76" si="1">E45+J45</f>
        <v>110000</v>
      </c>
    </row>
    <row r="46" spans="1:16" ht="29.25" customHeight="1" x14ac:dyDescent="0.2">
      <c r="A46" s="157" t="s">
        <v>166</v>
      </c>
      <c r="B46" s="157" t="s">
        <v>167</v>
      </c>
      <c r="C46" s="158" t="s">
        <v>168</v>
      </c>
      <c r="D46" s="167" t="s">
        <v>169</v>
      </c>
      <c r="E46" s="166">
        <v>0</v>
      </c>
      <c r="F46" s="160">
        <v>0</v>
      </c>
      <c r="G46" s="160">
        <v>0</v>
      </c>
      <c r="H46" s="160">
        <v>0</v>
      </c>
      <c r="I46" s="160">
        <v>0</v>
      </c>
      <c r="J46" s="166">
        <v>110000</v>
      </c>
      <c r="K46" s="160">
        <v>110000</v>
      </c>
      <c r="L46" s="160">
        <v>0</v>
      </c>
      <c r="M46" s="160">
        <v>0</v>
      </c>
      <c r="N46" s="160">
        <v>0</v>
      </c>
      <c r="O46" s="160">
        <v>0</v>
      </c>
      <c r="P46" s="166">
        <f t="shared" si="1"/>
        <v>110000</v>
      </c>
    </row>
    <row r="47" spans="1:16" ht="25.5" customHeight="1" x14ac:dyDescent="0.2">
      <c r="A47" s="161" t="s">
        <v>170</v>
      </c>
      <c r="B47" s="162"/>
      <c r="C47" s="163"/>
      <c r="D47" s="164" t="s">
        <v>425</v>
      </c>
      <c r="E47" s="165">
        <v>69806695</v>
      </c>
      <c r="F47" s="165">
        <v>69806695</v>
      </c>
      <c r="G47" s="165">
        <v>47420852</v>
      </c>
      <c r="H47" s="165">
        <v>5900294</v>
      </c>
      <c r="I47" s="165">
        <v>0</v>
      </c>
      <c r="J47" s="165">
        <v>6808193</v>
      </c>
      <c r="K47" s="165">
        <v>1020345</v>
      </c>
      <c r="L47" s="165">
        <v>0</v>
      </c>
      <c r="M47" s="165">
        <v>0</v>
      </c>
      <c r="N47" s="165">
        <v>5787848</v>
      </c>
      <c r="O47" s="165">
        <v>5787848</v>
      </c>
      <c r="P47" s="165">
        <f t="shared" si="1"/>
        <v>76614888</v>
      </c>
    </row>
    <row r="48" spans="1:16" ht="26.25" customHeight="1" x14ac:dyDescent="0.2">
      <c r="A48" s="161" t="s">
        <v>172</v>
      </c>
      <c r="B48" s="162"/>
      <c r="C48" s="163"/>
      <c r="D48" s="164" t="s">
        <v>171</v>
      </c>
      <c r="E48" s="165">
        <v>69806695</v>
      </c>
      <c r="F48" s="165">
        <v>69806695</v>
      </c>
      <c r="G48" s="165">
        <v>47420852</v>
      </c>
      <c r="H48" s="165">
        <v>5900294</v>
      </c>
      <c r="I48" s="165">
        <v>0</v>
      </c>
      <c r="J48" s="165">
        <v>6808193</v>
      </c>
      <c r="K48" s="165">
        <v>1020345</v>
      </c>
      <c r="L48" s="165">
        <v>0</v>
      </c>
      <c r="M48" s="165">
        <v>0</v>
      </c>
      <c r="N48" s="165">
        <v>5787848</v>
      </c>
      <c r="O48" s="165">
        <v>5787848</v>
      </c>
      <c r="P48" s="165">
        <f t="shared" si="1"/>
        <v>76614888</v>
      </c>
    </row>
    <row r="49" spans="1:16" ht="39.75" customHeight="1" x14ac:dyDescent="0.2">
      <c r="A49" s="152" t="s">
        <v>173</v>
      </c>
      <c r="B49" s="152" t="s">
        <v>174</v>
      </c>
      <c r="C49" s="156" t="s">
        <v>107</v>
      </c>
      <c r="D49" s="154" t="s">
        <v>175</v>
      </c>
      <c r="E49" s="165">
        <v>701420</v>
      </c>
      <c r="F49" s="155">
        <v>701420</v>
      </c>
      <c r="G49" s="155">
        <v>491000</v>
      </c>
      <c r="H49" s="155">
        <v>0</v>
      </c>
      <c r="I49" s="155">
        <v>0</v>
      </c>
      <c r="J49" s="165">
        <v>8500</v>
      </c>
      <c r="K49" s="155">
        <v>0</v>
      </c>
      <c r="L49" s="155">
        <v>0</v>
      </c>
      <c r="M49" s="155">
        <v>0</v>
      </c>
      <c r="N49" s="155">
        <v>8500</v>
      </c>
      <c r="O49" s="155">
        <v>8500</v>
      </c>
      <c r="P49" s="165">
        <f t="shared" si="1"/>
        <v>709920</v>
      </c>
    </row>
    <row r="50" spans="1:16" ht="20.25" customHeight="1" x14ac:dyDescent="0.2">
      <c r="A50" s="152" t="s">
        <v>386</v>
      </c>
      <c r="B50" s="152" t="s">
        <v>110</v>
      </c>
      <c r="C50" s="156" t="s">
        <v>111</v>
      </c>
      <c r="D50" s="154" t="s">
        <v>112</v>
      </c>
      <c r="E50" s="165">
        <v>16960</v>
      </c>
      <c r="F50" s="155">
        <v>16960</v>
      </c>
      <c r="G50" s="155">
        <v>0</v>
      </c>
      <c r="H50" s="155">
        <v>0</v>
      </c>
      <c r="I50" s="155">
        <v>0</v>
      </c>
      <c r="J50" s="165">
        <v>0</v>
      </c>
      <c r="K50" s="155">
        <v>0</v>
      </c>
      <c r="L50" s="155">
        <v>0</v>
      </c>
      <c r="M50" s="155">
        <v>0</v>
      </c>
      <c r="N50" s="155">
        <v>0</v>
      </c>
      <c r="O50" s="155">
        <v>0</v>
      </c>
      <c r="P50" s="165">
        <f t="shared" si="1"/>
        <v>16960</v>
      </c>
    </row>
    <row r="51" spans="1:16" ht="21.75" customHeight="1" x14ac:dyDescent="0.2">
      <c r="A51" s="152" t="s">
        <v>176</v>
      </c>
      <c r="B51" s="152" t="s">
        <v>177</v>
      </c>
      <c r="C51" s="156" t="s">
        <v>178</v>
      </c>
      <c r="D51" s="154" t="s">
        <v>179</v>
      </c>
      <c r="E51" s="165">
        <v>8320230</v>
      </c>
      <c r="F51" s="155">
        <v>8320230</v>
      </c>
      <c r="G51" s="155">
        <v>5464000</v>
      </c>
      <c r="H51" s="155">
        <v>616705</v>
      </c>
      <c r="I51" s="155">
        <v>0</v>
      </c>
      <c r="J51" s="165">
        <v>2151000</v>
      </c>
      <c r="K51" s="155">
        <v>607000</v>
      </c>
      <c r="L51" s="155">
        <v>0</v>
      </c>
      <c r="M51" s="155">
        <v>0</v>
      </c>
      <c r="N51" s="155">
        <v>1544000</v>
      </c>
      <c r="O51" s="155">
        <v>1544000</v>
      </c>
      <c r="P51" s="165">
        <f t="shared" si="1"/>
        <v>10471230</v>
      </c>
    </row>
    <row r="52" spans="1:16" ht="62.25" customHeight="1" x14ac:dyDescent="0.2">
      <c r="A52" s="152" t="s">
        <v>180</v>
      </c>
      <c r="B52" s="152" t="s">
        <v>181</v>
      </c>
      <c r="C52" s="156" t="s">
        <v>182</v>
      </c>
      <c r="D52" s="154" t="s">
        <v>183</v>
      </c>
      <c r="E52" s="165">
        <v>53900824</v>
      </c>
      <c r="F52" s="155">
        <v>53900824</v>
      </c>
      <c r="G52" s="155">
        <v>36582105</v>
      </c>
      <c r="H52" s="155">
        <v>4885289</v>
      </c>
      <c r="I52" s="155">
        <v>0</v>
      </c>
      <c r="J52" s="165">
        <v>3364513</v>
      </c>
      <c r="K52" s="155">
        <v>413345</v>
      </c>
      <c r="L52" s="155">
        <v>0</v>
      </c>
      <c r="M52" s="155">
        <v>0</v>
      </c>
      <c r="N52" s="155">
        <v>2951168</v>
      </c>
      <c r="O52" s="155">
        <v>2951168</v>
      </c>
      <c r="P52" s="165">
        <f t="shared" si="1"/>
        <v>57265337</v>
      </c>
    </row>
    <row r="53" spans="1:16" ht="36.75" customHeight="1" x14ac:dyDescent="0.2">
      <c r="A53" s="152" t="s">
        <v>184</v>
      </c>
      <c r="B53" s="152" t="s">
        <v>185</v>
      </c>
      <c r="C53" s="156" t="s">
        <v>186</v>
      </c>
      <c r="D53" s="154" t="s">
        <v>187</v>
      </c>
      <c r="E53" s="165">
        <v>2162538</v>
      </c>
      <c r="F53" s="155">
        <v>2162538</v>
      </c>
      <c r="G53" s="155">
        <v>1697815</v>
      </c>
      <c r="H53" s="155">
        <v>57000</v>
      </c>
      <c r="I53" s="155">
        <v>0</v>
      </c>
      <c r="J53" s="165">
        <v>0</v>
      </c>
      <c r="K53" s="155">
        <v>0</v>
      </c>
      <c r="L53" s="155">
        <v>0</v>
      </c>
      <c r="M53" s="155">
        <v>0</v>
      </c>
      <c r="N53" s="155">
        <v>0</v>
      </c>
      <c r="O53" s="155">
        <v>0</v>
      </c>
      <c r="P53" s="165">
        <f t="shared" si="1"/>
        <v>2162538</v>
      </c>
    </row>
    <row r="54" spans="1:16" ht="24" customHeight="1" x14ac:dyDescent="0.2">
      <c r="A54" s="152" t="s">
        <v>188</v>
      </c>
      <c r="B54" s="152" t="s">
        <v>189</v>
      </c>
      <c r="C54" s="156" t="s">
        <v>190</v>
      </c>
      <c r="D54" s="154" t="s">
        <v>191</v>
      </c>
      <c r="E54" s="165">
        <v>632500</v>
      </c>
      <c r="F54" s="155">
        <v>632500</v>
      </c>
      <c r="G54" s="155">
        <v>497800</v>
      </c>
      <c r="H54" s="155">
        <v>0</v>
      </c>
      <c r="I54" s="155">
        <v>0</v>
      </c>
      <c r="J54" s="165">
        <v>17000</v>
      </c>
      <c r="K54" s="155">
        <v>0</v>
      </c>
      <c r="L54" s="155">
        <v>0</v>
      </c>
      <c r="M54" s="155">
        <v>0</v>
      </c>
      <c r="N54" s="155">
        <v>17000</v>
      </c>
      <c r="O54" s="155">
        <v>17000</v>
      </c>
      <c r="P54" s="165">
        <f t="shared" si="1"/>
        <v>649500</v>
      </c>
    </row>
    <row r="55" spans="1:16" ht="24" customHeight="1" x14ac:dyDescent="0.2">
      <c r="A55" s="152" t="s">
        <v>192</v>
      </c>
      <c r="B55" s="152" t="s">
        <v>193</v>
      </c>
      <c r="C55" s="153"/>
      <c r="D55" s="154" t="s">
        <v>194</v>
      </c>
      <c r="E55" s="165">
        <v>2079407</v>
      </c>
      <c r="F55" s="155">
        <v>2079407</v>
      </c>
      <c r="G55" s="155">
        <v>1465000</v>
      </c>
      <c r="H55" s="155">
        <v>87300</v>
      </c>
      <c r="I55" s="155">
        <v>0</v>
      </c>
      <c r="J55" s="165">
        <v>0</v>
      </c>
      <c r="K55" s="155">
        <v>0</v>
      </c>
      <c r="L55" s="155">
        <v>0</v>
      </c>
      <c r="M55" s="155">
        <v>0</v>
      </c>
      <c r="N55" s="155">
        <v>0</v>
      </c>
      <c r="O55" s="155">
        <v>0</v>
      </c>
      <c r="P55" s="165">
        <f t="shared" si="1"/>
        <v>2079407</v>
      </c>
    </row>
    <row r="56" spans="1:16" ht="27" customHeight="1" x14ac:dyDescent="0.2">
      <c r="A56" s="157" t="s">
        <v>195</v>
      </c>
      <c r="B56" s="157" t="s">
        <v>196</v>
      </c>
      <c r="C56" s="158" t="s">
        <v>190</v>
      </c>
      <c r="D56" s="167" t="s">
        <v>197</v>
      </c>
      <c r="E56" s="166">
        <v>2007480</v>
      </c>
      <c r="F56" s="160">
        <v>2007480</v>
      </c>
      <c r="G56" s="160">
        <v>1465000</v>
      </c>
      <c r="H56" s="160">
        <v>87300</v>
      </c>
      <c r="I56" s="160">
        <v>0</v>
      </c>
      <c r="J56" s="166">
        <v>0</v>
      </c>
      <c r="K56" s="160">
        <v>0</v>
      </c>
      <c r="L56" s="160">
        <v>0</v>
      </c>
      <c r="M56" s="160">
        <v>0</v>
      </c>
      <c r="N56" s="160">
        <v>0</v>
      </c>
      <c r="O56" s="160">
        <v>0</v>
      </c>
      <c r="P56" s="166">
        <f t="shared" si="1"/>
        <v>2007480</v>
      </c>
    </row>
    <row r="57" spans="1:16" ht="24" customHeight="1" x14ac:dyDescent="0.2">
      <c r="A57" s="157" t="s">
        <v>198</v>
      </c>
      <c r="B57" s="157" t="s">
        <v>199</v>
      </c>
      <c r="C57" s="158" t="s">
        <v>190</v>
      </c>
      <c r="D57" s="167" t="s">
        <v>200</v>
      </c>
      <c r="E57" s="166">
        <v>71927</v>
      </c>
      <c r="F57" s="160">
        <v>71927</v>
      </c>
      <c r="G57" s="160">
        <v>0</v>
      </c>
      <c r="H57" s="160">
        <v>0</v>
      </c>
      <c r="I57" s="160">
        <v>0</v>
      </c>
      <c r="J57" s="166">
        <v>0</v>
      </c>
      <c r="K57" s="160">
        <v>0</v>
      </c>
      <c r="L57" s="160">
        <v>0</v>
      </c>
      <c r="M57" s="160">
        <v>0</v>
      </c>
      <c r="N57" s="160">
        <v>0</v>
      </c>
      <c r="O57" s="160">
        <v>0</v>
      </c>
      <c r="P57" s="166">
        <f t="shared" si="1"/>
        <v>71927</v>
      </c>
    </row>
    <row r="58" spans="1:16" ht="65.25" customHeight="1" x14ac:dyDescent="0.2">
      <c r="A58" s="152" t="s">
        <v>201</v>
      </c>
      <c r="B58" s="152" t="s">
        <v>202</v>
      </c>
      <c r="C58" s="156" t="s">
        <v>203</v>
      </c>
      <c r="D58" s="154" t="s">
        <v>204</v>
      </c>
      <c r="E58" s="165">
        <v>109956</v>
      </c>
      <c r="F58" s="155">
        <v>109956</v>
      </c>
      <c r="G58" s="155">
        <v>0</v>
      </c>
      <c r="H58" s="155">
        <v>0</v>
      </c>
      <c r="I58" s="155">
        <v>0</v>
      </c>
      <c r="J58" s="165">
        <v>0</v>
      </c>
      <c r="K58" s="155">
        <v>0</v>
      </c>
      <c r="L58" s="155">
        <v>0</v>
      </c>
      <c r="M58" s="155">
        <v>0</v>
      </c>
      <c r="N58" s="155">
        <v>0</v>
      </c>
      <c r="O58" s="155">
        <v>0</v>
      </c>
      <c r="P58" s="165">
        <f t="shared" si="1"/>
        <v>109956</v>
      </c>
    </row>
    <row r="59" spans="1:16" ht="25.5" customHeight="1" x14ac:dyDescent="0.2">
      <c r="A59" s="152" t="s">
        <v>205</v>
      </c>
      <c r="B59" s="152" t="s">
        <v>206</v>
      </c>
      <c r="C59" s="153"/>
      <c r="D59" s="154" t="s">
        <v>207</v>
      </c>
      <c r="E59" s="165">
        <v>60000</v>
      </c>
      <c r="F59" s="155">
        <v>60000</v>
      </c>
      <c r="G59" s="155">
        <v>0</v>
      </c>
      <c r="H59" s="155">
        <v>0</v>
      </c>
      <c r="I59" s="155">
        <v>0</v>
      </c>
      <c r="J59" s="165">
        <v>0</v>
      </c>
      <c r="K59" s="155">
        <v>0</v>
      </c>
      <c r="L59" s="155">
        <v>0</v>
      </c>
      <c r="M59" s="155">
        <v>0</v>
      </c>
      <c r="N59" s="155">
        <v>0</v>
      </c>
      <c r="O59" s="155">
        <v>0</v>
      </c>
      <c r="P59" s="165">
        <f t="shared" si="1"/>
        <v>60000</v>
      </c>
    </row>
    <row r="60" spans="1:16" ht="27" customHeight="1" x14ac:dyDescent="0.2">
      <c r="A60" s="157" t="s">
        <v>208</v>
      </c>
      <c r="B60" s="157" t="s">
        <v>209</v>
      </c>
      <c r="C60" s="158" t="s">
        <v>122</v>
      </c>
      <c r="D60" s="167" t="s">
        <v>210</v>
      </c>
      <c r="E60" s="166">
        <v>60000</v>
      </c>
      <c r="F60" s="160">
        <v>60000</v>
      </c>
      <c r="G60" s="160">
        <v>0</v>
      </c>
      <c r="H60" s="160">
        <v>0</v>
      </c>
      <c r="I60" s="160">
        <v>0</v>
      </c>
      <c r="J60" s="166">
        <v>0</v>
      </c>
      <c r="K60" s="160">
        <v>0</v>
      </c>
      <c r="L60" s="160">
        <v>0</v>
      </c>
      <c r="M60" s="160">
        <v>0</v>
      </c>
      <c r="N60" s="160">
        <v>0</v>
      </c>
      <c r="O60" s="160">
        <v>0</v>
      </c>
      <c r="P60" s="166">
        <f t="shared" si="1"/>
        <v>60000</v>
      </c>
    </row>
    <row r="61" spans="1:16" ht="27.75" customHeight="1" x14ac:dyDescent="0.2">
      <c r="A61" s="152" t="s">
        <v>211</v>
      </c>
      <c r="B61" s="152" t="s">
        <v>212</v>
      </c>
      <c r="C61" s="153"/>
      <c r="D61" s="154" t="s">
        <v>213</v>
      </c>
      <c r="E61" s="165">
        <v>1822860</v>
      </c>
      <c r="F61" s="155">
        <v>1822860</v>
      </c>
      <c r="G61" s="155">
        <v>1223132</v>
      </c>
      <c r="H61" s="155">
        <v>254000</v>
      </c>
      <c r="I61" s="155">
        <v>0</v>
      </c>
      <c r="J61" s="165">
        <v>45000</v>
      </c>
      <c r="K61" s="155">
        <v>0</v>
      </c>
      <c r="L61" s="155">
        <v>0</v>
      </c>
      <c r="M61" s="155">
        <v>0</v>
      </c>
      <c r="N61" s="155">
        <v>45000</v>
      </c>
      <c r="O61" s="155">
        <v>45000</v>
      </c>
      <c r="P61" s="165">
        <f t="shared" si="1"/>
        <v>1867860</v>
      </c>
    </row>
    <row r="62" spans="1:16" ht="29.25" customHeight="1" x14ac:dyDescent="0.2">
      <c r="A62" s="157" t="s">
        <v>214</v>
      </c>
      <c r="B62" s="157" t="s">
        <v>215</v>
      </c>
      <c r="C62" s="158" t="s">
        <v>122</v>
      </c>
      <c r="D62" s="167" t="s">
        <v>216</v>
      </c>
      <c r="E62" s="166">
        <v>1822860</v>
      </c>
      <c r="F62" s="160">
        <v>1822860</v>
      </c>
      <c r="G62" s="160">
        <v>1223132</v>
      </c>
      <c r="H62" s="160">
        <v>254000</v>
      </c>
      <c r="I62" s="160">
        <v>0</v>
      </c>
      <c r="J62" s="166">
        <v>45000</v>
      </c>
      <c r="K62" s="160">
        <v>0</v>
      </c>
      <c r="L62" s="160">
        <v>0</v>
      </c>
      <c r="M62" s="160">
        <v>0</v>
      </c>
      <c r="N62" s="160">
        <v>45000</v>
      </c>
      <c r="O62" s="160">
        <v>45000</v>
      </c>
      <c r="P62" s="166">
        <f t="shared" si="1"/>
        <v>1867860</v>
      </c>
    </row>
    <row r="63" spans="1:16" ht="27.75" customHeight="1" x14ac:dyDescent="0.2">
      <c r="A63" s="152" t="s">
        <v>217</v>
      </c>
      <c r="B63" s="152" t="s">
        <v>218</v>
      </c>
      <c r="C63" s="153"/>
      <c r="D63" s="154" t="s">
        <v>219</v>
      </c>
      <c r="E63" s="165">
        <v>0</v>
      </c>
      <c r="F63" s="155">
        <v>0</v>
      </c>
      <c r="G63" s="155">
        <v>0</v>
      </c>
      <c r="H63" s="155">
        <v>0</v>
      </c>
      <c r="I63" s="155">
        <v>0</v>
      </c>
      <c r="J63" s="165">
        <v>855440</v>
      </c>
      <c r="K63" s="155">
        <v>0</v>
      </c>
      <c r="L63" s="155">
        <v>0</v>
      </c>
      <c r="M63" s="155">
        <v>0</v>
      </c>
      <c r="N63" s="155">
        <v>855440</v>
      </c>
      <c r="O63" s="155">
        <v>855440</v>
      </c>
      <c r="P63" s="165">
        <f t="shared" si="1"/>
        <v>855440</v>
      </c>
    </row>
    <row r="64" spans="1:16" ht="19.5" customHeight="1" x14ac:dyDescent="0.2">
      <c r="A64" s="157" t="s">
        <v>380</v>
      </c>
      <c r="B64" s="157" t="s">
        <v>381</v>
      </c>
      <c r="C64" s="158" t="s">
        <v>137</v>
      </c>
      <c r="D64" s="167" t="s">
        <v>382</v>
      </c>
      <c r="E64" s="166">
        <v>0</v>
      </c>
      <c r="F64" s="160">
        <v>0</v>
      </c>
      <c r="G64" s="160">
        <v>0</v>
      </c>
      <c r="H64" s="160">
        <v>0</v>
      </c>
      <c r="I64" s="160">
        <v>0</v>
      </c>
      <c r="J64" s="166">
        <v>26840</v>
      </c>
      <c r="K64" s="160">
        <v>0</v>
      </c>
      <c r="L64" s="160">
        <v>0</v>
      </c>
      <c r="M64" s="160">
        <v>0</v>
      </c>
      <c r="N64" s="160">
        <v>26840</v>
      </c>
      <c r="O64" s="160">
        <v>26840</v>
      </c>
      <c r="P64" s="166">
        <f t="shared" si="1"/>
        <v>26840</v>
      </c>
    </row>
    <row r="65" spans="1:16" ht="26.25" customHeight="1" x14ac:dyDescent="0.2">
      <c r="A65" s="157" t="s">
        <v>220</v>
      </c>
      <c r="B65" s="157" t="s">
        <v>221</v>
      </c>
      <c r="C65" s="158" t="s">
        <v>137</v>
      </c>
      <c r="D65" s="167" t="s">
        <v>222</v>
      </c>
      <c r="E65" s="166">
        <v>0</v>
      </c>
      <c r="F65" s="160">
        <v>0</v>
      </c>
      <c r="G65" s="160">
        <v>0</v>
      </c>
      <c r="H65" s="160">
        <v>0</v>
      </c>
      <c r="I65" s="160">
        <v>0</v>
      </c>
      <c r="J65" s="166">
        <v>828600</v>
      </c>
      <c r="K65" s="160">
        <v>0</v>
      </c>
      <c r="L65" s="160">
        <v>0</v>
      </c>
      <c r="M65" s="160">
        <v>0</v>
      </c>
      <c r="N65" s="160">
        <v>828600</v>
      </c>
      <c r="O65" s="160">
        <v>828600</v>
      </c>
      <c r="P65" s="166">
        <f t="shared" si="1"/>
        <v>828600</v>
      </c>
    </row>
    <row r="66" spans="1:16" ht="25.5" customHeight="1" x14ac:dyDescent="0.2">
      <c r="A66" s="152" t="s">
        <v>223</v>
      </c>
      <c r="B66" s="152" t="s">
        <v>140</v>
      </c>
      <c r="C66" s="153"/>
      <c r="D66" s="154" t="s">
        <v>141</v>
      </c>
      <c r="E66" s="165">
        <v>0</v>
      </c>
      <c r="F66" s="155">
        <v>0</v>
      </c>
      <c r="G66" s="155">
        <v>0</v>
      </c>
      <c r="H66" s="155">
        <v>0</v>
      </c>
      <c r="I66" s="155">
        <v>0</v>
      </c>
      <c r="J66" s="165">
        <v>366740</v>
      </c>
      <c r="K66" s="155">
        <v>0</v>
      </c>
      <c r="L66" s="155">
        <v>0</v>
      </c>
      <c r="M66" s="155">
        <v>0</v>
      </c>
      <c r="N66" s="155">
        <v>366740</v>
      </c>
      <c r="O66" s="155">
        <v>366740</v>
      </c>
      <c r="P66" s="165">
        <f t="shared" si="1"/>
        <v>366740</v>
      </c>
    </row>
    <row r="67" spans="1:16" ht="37.5" hidden="1" customHeight="1" x14ac:dyDescent="0.2">
      <c r="A67" s="157" t="s">
        <v>392</v>
      </c>
      <c r="B67" s="157" t="s">
        <v>393</v>
      </c>
      <c r="C67" s="158" t="s">
        <v>144</v>
      </c>
      <c r="D67" s="159" t="s">
        <v>394</v>
      </c>
      <c r="E67" s="166">
        <v>0</v>
      </c>
      <c r="F67" s="160">
        <v>0</v>
      </c>
      <c r="G67" s="160">
        <v>0</v>
      </c>
      <c r="H67" s="160">
        <v>0</v>
      </c>
      <c r="I67" s="160">
        <v>0</v>
      </c>
      <c r="J67" s="166">
        <v>0</v>
      </c>
      <c r="K67" s="160">
        <v>0</v>
      </c>
      <c r="L67" s="160">
        <v>0</v>
      </c>
      <c r="M67" s="160">
        <v>0</v>
      </c>
      <c r="N67" s="160">
        <v>0</v>
      </c>
      <c r="O67" s="160">
        <v>0</v>
      </c>
      <c r="P67" s="166">
        <f t="shared" si="1"/>
        <v>0</v>
      </c>
    </row>
    <row r="68" spans="1:16" ht="43.5" customHeight="1" x14ac:dyDescent="0.2">
      <c r="A68" s="157" t="s">
        <v>224</v>
      </c>
      <c r="B68" s="157" t="s">
        <v>225</v>
      </c>
      <c r="C68" s="158" t="s">
        <v>144</v>
      </c>
      <c r="D68" s="167" t="s">
        <v>226</v>
      </c>
      <c r="E68" s="166">
        <v>0</v>
      </c>
      <c r="F68" s="160">
        <v>0</v>
      </c>
      <c r="G68" s="160">
        <v>0</v>
      </c>
      <c r="H68" s="160">
        <v>0</v>
      </c>
      <c r="I68" s="160">
        <v>0</v>
      </c>
      <c r="J68" s="166">
        <v>26840</v>
      </c>
      <c r="K68" s="160">
        <v>0</v>
      </c>
      <c r="L68" s="160">
        <v>0</v>
      </c>
      <c r="M68" s="160">
        <v>0</v>
      </c>
      <c r="N68" s="160">
        <v>26840</v>
      </c>
      <c r="O68" s="160">
        <v>26840</v>
      </c>
      <c r="P68" s="166">
        <f t="shared" si="1"/>
        <v>26840</v>
      </c>
    </row>
    <row r="69" spans="1:16" ht="37.5" customHeight="1" x14ac:dyDescent="0.2">
      <c r="A69" s="157" t="s">
        <v>387</v>
      </c>
      <c r="B69" s="157" t="s">
        <v>143</v>
      </c>
      <c r="C69" s="158" t="s">
        <v>144</v>
      </c>
      <c r="D69" s="167" t="s">
        <v>145</v>
      </c>
      <c r="E69" s="166">
        <v>0</v>
      </c>
      <c r="F69" s="160">
        <v>0</v>
      </c>
      <c r="G69" s="160">
        <v>0</v>
      </c>
      <c r="H69" s="160">
        <v>0</v>
      </c>
      <c r="I69" s="160">
        <v>0</v>
      </c>
      <c r="J69" s="166">
        <v>339900</v>
      </c>
      <c r="K69" s="160">
        <v>0</v>
      </c>
      <c r="L69" s="160">
        <v>0</v>
      </c>
      <c r="M69" s="160">
        <v>0</v>
      </c>
      <c r="N69" s="160">
        <v>339900</v>
      </c>
      <c r="O69" s="160">
        <v>339900</v>
      </c>
      <c r="P69" s="166">
        <f t="shared" si="1"/>
        <v>339900</v>
      </c>
    </row>
    <row r="70" spans="1:16" ht="27" customHeight="1" x14ac:dyDescent="0.2">
      <c r="A70" s="161" t="s">
        <v>227</v>
      </c>
      <c r="B70" s="162"/>
      <c r="C70" s="163"/>
      <c r="D70" s="164" t="s">
        <v>228</v>
      </c>
      <c r="E70" s="165">
        <v>5905100</v>
      </c>
      <c r="F70" s="165">
        <v>5905100</v>
      </c>
      <c r="G70" s="165">
        <v>3596994</v>
      </c>
      <c r="H70" s="165">
        <v>117000</v>
      </c>
      <c r="I70" s="165">
        <v>0</v>
      </c>
      <c r="J70" s="165">
        <v>195700</v>
      </c>
      <c r="K70" s="165">
        <v>146000</v>
      </c>
      <c r="L70" s="165">
        <v>102000</v>
      </c>
      <c r="M70" s="165">
        <v>0</v>
      </c>
      <c r="N70" s="165">
        <v>49700</v>
      </c>
      <c r="O70" s="165">
        <v>49700</v>
      </c>
      <c r="P70" s="165">
        <f t="shared" si="1"/>
        <v>6100800</v>
      </c>
    </row>
    <row r="71" spans="1:16" ht="29.25" customHeight="1" x14ac:dyDescent="0.2">
      <c r="A71" s="161" t="s">
        <v>229</v>
      </c>
      <c r="B71" s="162"/>
      <c r="C71" s="163"/>
      <c r="D71" s="164" t="s">
        <v>228</v>
      </c>
      <c r="E71" s="165">
        <v>5905100</v>
      </c>
      <c r="F71" s="165">
        <v>5905100</v>
      </c>
      <c r="G71" s="165">
        <v>3596994</v>
      </c>
      <c r="H71" s="165">
        <v>117000</v>
      </c>
      <c r="I71" s="165">
        <v>0</v>
      </c>
      <c r="J71" s="165">
        <v>195700</v>
      </c>
      <c r="K71" s="165">
        <v>146000</v>
      </c>
      <c r="L71" s="165">
        <v>102000</v>
      </c>
      <c r="M71" s="165">
        <v>0</v>
      </c>
      <c r="N71" s="165">
        <v>49700</v>
      </c>
      <c r="O71" s="165">
        <v>49700</v>
      </c>
      <c r="P71" s="165">
        <f t="shared" si="1"/>
        <v>6100800</v>
      </c>
    </row>
    <row r="72" spans="1:16" ht="36" customHeight="1" x14ac:dyDescent="0.2">
      <c r="A72" s="152" t="s">
        <v>230</v>
      </c>
      <c r="B72" s="152" t="s">
        <v>174</v>
      </c>
      <c r="C72" s="156" t="s">
        <v>107</v>
      </c>
      <c r="D72" s="154" t="s">
        <v>175</v>
      </c>
      <c r="E72" s="165">
        <v>563800</v>
      </c>
      <c r="F72" s="155">
        <v>563800</v>
      </c>
      <c r="G72" s="155">
        <v>418800</v>
      </c>
      <c r="H72" s="155">
        <v>17000</v>
      </c>
      <c r="I72" s="155">
        <v>0</v>
      </c>
      <c r="J72" s="165">
        <v>0</v>
      </c>
      <c r="K72" s="155">
        <v>0</v>
      </c>
      <c r="L72" s="155">
        <v>0</v>
      </c>
      <c r="M72" s="155">
        <v>0</v>
      </c>
      <c r="N72" s="155">
        <v>0</v>
      </c>
      <c r="O72" s="155">
        <v>0</v>
      </c>
      <c r="P72" s="165">
        <f t="shared" si="1"/>
        <v>563800</v>
      </c>
    </row>
    <row r="73" spans="1:16" ht="52.5" customHeight="1" x14ac:dyDescent="0.2">
      <c r="A73" s="152" t="s">
        <v>231</v>
      </c>
      <c r="B73" s="152" t="s">
        <v>232</v>
      </c>
      <c r="C73" s="153"/>
      <c r="D73" s="154" t="s">
        <v>233</v>
      </c>
      <c r="E73" s="165">
        <v>766000</v>
      </c>
      <c r="F73" s="155">
        <v>766000</v>
      </c>
      <c r="G73" s="155">
        <v>0</v>
      </c>
      <c r="H73" s="155">
        <v>0</v>
      </c>
      <c r="I73" s="155">
        <v>0</v>
      </c>
      <c r="J73" s="165">
        <v>0</v>
      </c>
      <c r="K73" s="155">
        <v>0</v>
      </c>
      <c r="L73" s="155">
        <v>0</v>
      </c>
      <c r="M73" s="155">
        <v>0</v>
      </c>
      <c r="N73" s="155">
        <v>0</v>
      </c>
      <c r="O73" s="155">
        <v>0</v>
      </c>
      <c r="P73" s="165">
        <f t="shared" si="1"/>
        <v>766000</v>
      </c>
    </row>
    <row r="74" spans="1:16" ht="25.5" x14ac:dyDescent="0.2">
      <c r="A74" s="157" t="s">
        <v>234</v>
      </c>
      <c r="B74" s="157" t="s">
        <v>235</v>
      </c>
      <c r="C74" s="158" t="s">
        <v>236</v>
      </c>
      <c r="D74" s="167" t="s">
        <v>237</v>
      </c>
      <c r="E74" s="166">
        <v>85000</v>
      </c>
      <c r="F74" s="160">
        <v>85000</v>
      </c>
      <c r="G74" s="160">
        <v>0</v>
      </c>
      <c r="H74" s="160">
        <v>0</v>
      </c>
      <c r="I74" s="160">
        <v>0</v>
      </c>
      <c r="J74" s="166">
        <v>0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6">
        <f t="shared" si="1"/>
        <v>85000</v>
      </c>
    </row>
    <row r="75" spans="1:16" ht="37.5" customHeight="1" x14ac:dyDescent="0.2">
      <c r="A75" s="157" t="s">
        <v>238</v>
      </c>
      <c r="B75" s="157" t="s">
        <v>239</v>
      </c>
      <c r="C75" s="158" t="s">
        <v>236</v>
      </c>
      <c r="D75" s="167" t="s">
        <v>240</v>
      </c>
      <c r="E75" s="166">
        <v>561000</v>
      </c>
      <c r="F75" s="160">
        <v>561000</v>
      </c>
      <c r="G75" s="160">
        <v>0</v>
      </c>
      <c r="H75" s="160">
        <v>0</v>
      </c>
      <c r="I75" s="160">
        <v>0</v>
      </c>
      <c r="J75" s="166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6">
        <f t="shared" si="1"/>
        <v>561000</v>
      </c>
    </row>
    <row r="76" spans="1:16" ht="37.5" customHeight="1" x14ac:dyDescent="0.2">
      <c r="A76" s="157" t="s">
        <v>241</v>
      </c>
      <c r="B76" s="157" t="s">
        <v>242</v>
      </c>
      <c r="C76" s="158" t="s">
        <v>236</v>
      </c>
      <c r="D76" s="167" t="s">
        <v>243</v>
      </c>
      <c r="E76" s="166">
        <v>120000</v>
      </c>
      <c r="F76" s="160">
        <v>120000</v>
      </c>
      <c r="G76" s="160">
        <v>0</v>
      </c>
      <c r="H76" s="160">
        <v>0</v>
      </c>
      <c r="I76" s="160">
        <v>0</v>
      </c>
      <c r="J76" s="166">
        <v>0</v>
      </c>
      <c r="K76" s="160">
        <v>0</v>
      </c>
      <c r="L76" s="160">
        <v>0</v>
      </c>
      <c r="M76" s="160">
        <v>0</v>
      </c>
      <c r="N76" s="160">
        <v>0</v>
      </c>
      <c r="O76" s="160">
        <v>0</v>
      </c>
      <c r="P76" s="166">
        <f t="shared" si="1"/>
        <v>120000</v>
      </c>
    </row>
    <row r="77" spans="1:16" ht="50.25" customHeight="1" x14ac:dyDescent="0.2">
      <c r="A77" s="152" t="s">
        <v>244</v>
      </c>
      <c r="B77" s="152" t="s">
        <v>245</v>
      </c>
      <c r="C77" s="153"/>
      <c r="D77" s="154" t="s">
        <v>246</v>
      </c>
      <c r="E77" s="165">
        <v>3059300</v>
      </c>
      <c r="F77" s="155">
        <v>3059300</v>
      </c>
      <c r="G77" s="155">
        <v>2412000</v>
      </c>
      <c r="H77" s="155">
        <v>46000</v>
      </c>
      <c r="I77" s="155">
        <v>0</v>
      </c>
      <c r="J77" s="165">
        <v>179200</v>
      </c>
      <c r="K77" s="155">
        <v>146000</v>
      </c>
      <c r="L77" s="155">
        <v>102000</v>
      </c>
      <c r="M77" s="155">
        <v>0</v>
      </c>
      <c r="N77" s="155">
        <v>33200</v>
      </c>
      <c r="O77" s="155">
        <v>33200</v>
      </c>
      <c r="P77" s="165">
        <f t="shared" ref="P77:P105" si="2">E77+J77</f>
        <v>3238500</v>
      </c>
    </row>
    <row r="78" spans="1:16" ht="51" customHeight="1" x14ac:dyDescent="0.2">
      <c r="A78" s="157" t="s">
        <v>247</v>
      </c>
      <c r="B78" s="157" t="s">
        <v>248</v>
      </c>
      <c r="C78" s="158" t="s">
        <v>181</v>
      </c>
      <c r="D78" s="167" t="s">
        <v>249</v>
      </c>
      <c r="E78" s="166">
        <v>3059300</v>
      </c>
      <c r="F78" s="160">
        <v>3059300</v>
      </c>
      <c r="G78" s="160">
        <v>2412000</v>
      </c>
      <c r="H78" s="160">
        <v>46000</v>
      </c>
      <c r="I78" s="160">
        <v>0</v>
      </c>
      <c r="J78" s="166">
        <v>179200</v>
      </c>
      <c r="K78" s="160">
        <v>146000</v>
      </c>
      <c r="L78" s="160">
        <v>102000</v>
      </c>
      <c r="M78" s="160">
        <v>0</v>
      </c>
      <c r="N78" s="160">
        <v>33200</v>
      </c>
      <c r="O78" s="160">
        <v>33200</v>
      </c>
      <c r="P78" s="166">
        <f t="shared" si="2"/>
        <v>3238500</v>
      </c>
    </row>
    <row r="79" spans="1:16" ht="32.25" customHeight="1" x14ac:dyDescent="0.2">
      <c r="A79" s="152" t="s">
        <v>250</v>
      </c>
      <c r="B79" s="152" t="s">
        <v>251</v>
      </c>
      <c r="C79" s="153"/>
      <c r="D79" s="154" t="s">
        <v>252</v>
      </c>
      <c r="E79" s="165">
        <v>657400</v>
      </c>
      <c r="F79" s="155">
        <v>657400</v>
      </c>
      <c r="G79" s="155">
        <v>459394</v>
      </c>
      <c r="H79" s="155">
        <v>38000</v>
      </c>
      <c r="I79" s="155">
        <v>0</v>
      </c>
      <c r="J79" s="165">
        <v>16500</v>
      </c>
      <c r="K79" s="155">
        <v>0</v>
      </c>
      <c r="L79" s="155">
        <v>0</v>
      </c>
      <c r="M79" s="155">
        <v>0</v>
      </c>
      <c r="N79" s="155">
        <v>16500</v>
      </c>
      <c r="O79" s="155">
        <v>16500</v>
      </c>
      <c r="P79" s="165">
        <f t="shared" si="2"/>
        <v>673900</v>
      </c>
    </row>
    <row r="80" spans="1:16" ht="30.75" customHeight="1" x14ac:dyDescent="0.2">
      <c r="A80" s="157" t="s">
        <v>253</v>
      </c>
      <c r="B80" s="157" t="s">
        <v>254</v>
      </c>
      <c r="C80" s="158" t="s">
        <v>203</v>
      </c>
      <c r="D80" s="167" t="s">
        <v>255</v>
      </c>
      <c r="E80" s="166">
        <v>657400</v>
      </c>
      <c r="F80" s="160">
        <v>657400</v>
      </c>
      <c r="G80" s="160">
        <v>459394</v>
      </c>
      <c r="H80" s="160">
        <v>38000</v>
      </c>
      <c r="I80" s="160">
        <v>0</v>
      </c>
      <c r="J80" s="166">
        <v>16500</v>
      </c>
      <c r="K80" s="160">
        <v>0</v>
      </c>
      <c r="L80" s="160">
        <v>0</v>
      </c>
      <c r="M80" s="160">
        <v>0</v>
      </c>
      <c r="N80" s="160">
        <v>16500</v>
      </c>
      <c r="O80" s="160">
        <v>16500</v>
      </c>
      <c r="P80" s="166">
        <f t="shared" si="2"/>
        <v>673900</v>
      </c>
    </row>
    <row r="81" spans="1:16" ht="76.5" hidden="1" customHeight="1" x14ac:dyDescent="0.2">
      <c r="A81" s="152" t="s">
        <v>256</v>
      </c>
      <c r="B81" s="152" t="s">
        <v>257</v>
      </c>
      <c r="C81" s="156" t="s">
        <v>177</v>
      </c>
      <c r="D81" s="154" t="s">
        <v>258</v>
      </c>
      <c r="E81" s="165">
        <v>0</v>
      </c>
      <c r="F81" s="155">
        <v>0</v>
      </c>
      <c r="G81" s="155">
        <v>0</v>
      </c>
      <c r="H81" s="155">
        <v>0</v>
      </c>
      <c r="I81" s="155">
        <v>0</v>
      </c>
      <c r="J81" s="165">
        <v>0</v>
      </c>
      <c r="K81" s="155">
        <v>0</v>
      </c>
      <c r="L81" s="155">
        <v>0</v>
      </c>
      <c r="M81" s="155">
        <v>0</v>
      </c>
      <c r="N81" s="155">
        <v>0</v>
      </c>
      <c r="O81" s="155">
        <v>0</v>
      </c>
      <c r="P81" s="165">
        <f t="shared" si="2"/>
        <v>0</v>
      </c>
    </row>
    <row r="82" spans="1:16" ht="65.25" customHeight="1" x14ac:dyDescent="0.2">
      <c r="A82" s="152" t="s">
        <v>259</v>
      </c>
      <c r="B82" s="152" t="s">
        <v>260</v>
      </c>
      <c r="C82" s="156" t="s">
        <v>261</v>
      </c>
      <c r="D82" s="154" t="s">
        <v>262</v>
      </c>
      <c r="E82" s="165">
        <v>19000</v>
      </c>
      <c r="F82" s="155">
        <v>19000</v>
      </c>
      <c r="G82" s="155">
        <v>0</v>
      </c>
      <c r="H82" s="155">
        <v>0</v>
      </c>
      <c r="I82" s="155">
        <v>0</v>
      </c>
      <c r="J82" s="165">
        <v>0</v>
      </c>
      <c r="K82" s="155">
        <v>0</v>
      </c>
      <c r="L82" s="155">
        <v>0</v>
      </c>
      <c r="M82" s="155">
        <v>0</v>
      </c>
      <c r="N82" s="155">
        <v>0</v>
      </c>
      <c r="O82" s="155">
        <v>0</v>
      </c>
      <c r="P82" s="165">
        <f t="shared" si="2"/>
        <v>19000</v>
      </c>
    </row>
    <row r="83" spans="1:16" ht="24" customHeight="1" x14ac:dyDescent="0.2">
      <c r="A83" s="152" t="s">
        <v>263</v>
      </c>
      <c r="B83" s="152" t="s">
        <v>264</v>
      </c>
      <c r="C83" s="153"/>
      <c r="D83" s="154" t="s">
        <v>265</v>
      </c>
      <c r="E83" s="165">
        <v>50000</v>
      </c>
      <c r="F83" s="155">
        <v>50000</v>
      </c>
      <c r="G83" s="155">
        <v>0</v>
      </c>
      <c r="H83" s="155">
        <v>0</v>
      </c>
      <c r="I83" s="155">
        <v>0</v>
      </c>
      <c r="J83" s="165">
        <v>0</v>
      </c>
      <c r="K83" s="155">
        <v>0</v>
      </c>
      <c r="L83" s="155">
        <v>0</v>
      </c>
      <c r="M83" s="155">
        <v>0</v>
      </c>
      <c r="N83" s="155">
        <v>0</v>
      </c>
      <c r="O83" s="155">
        <v>0</v>
      </c>
      <c r="P83" s="165">
        <f t="shared" si="2"/>
        <v>50000</v>
      </c>
    </row>
    <row r="84" spans="1:16" ht="38.25" customHeight="1" x14ac:dyDescent="0.2">
      <c r="A84" s="157" t="s">
        <v>266</v>
      </c>
      <c r="B84" s="157" t="s">
        <v>267</v>
      </c>
      <c r="C84" s="158" t="s">
        <v>268</v>
      </c>
      <c r="D84" s="167" t="s">
        <v>269</v>
      </c>
      <c r="E84" s="166">
        <v>50000</v>
      </c>
      <c r="F84" s="160">
        <v>50000</v>
      </c>
      <c r="G84" s="160">
        <v>0</v>
      </c>
      <c r="H84" s="160">
        <v>0</v>
      </c>
      <c r="I84" s="160">
        <v>0</v>
      </c>
      <c r="J84" s="166">
        <v>0</v>
      </c>
      <c r="K84" s="160">
        <v>0</v>
      </c>
      <c r="L84" s="160">
        <v>0</v>
      </c>
      <c r="M84" s="160">
        <v>0</v>
      </c>
      <c r="N84" s="160">
        <v>0</v>
      </c>
      <c r="O84" s="160">
        <v>0</v>
      </c>
      <c r="P84" s="166">
        <f t="shared" si="2"/>
        <v>50000</v>
      </c>
    </row>
    <row r="85" spans="1:16" ht="21.75" customHeight="1" x14ac:dyDescent="0.2">
      <c r="A85" s="152" t="s">
        <v>270</v>
      </c>
      <c r="B85" s="152" t="s">
        <v>271</v>
      </c>
      <c r="C85" s="153"/>
      <c r="D85" s="154" t="s">
        <v>272</v>
      </c>
      <c r="E85" s="165">
        <v>789600</v>
      </c>
      <c r="F85" s="155">
        <v>789600</v>
      </c>
      <c r="G85" s="155">
        <v>306800</v>
      </c>
      <c r="H85" s="155">
        <v>16000</v>
      </c>
      <c r="I85" s="155">
        <v>0</v>
      </c>
      <c r="J85" s="165">
        <v>0</v>
      </c>
      <c r="K85" s="155">
        <v>0</v>
      </c>
      <c r="L85" s="155">
        <v>0</v>
      </c>
      <c r="M85" s="155">
        <v>0</v>
      </c>
      <c r="N85" s="155">
        <v>0</v>
      </c>
      <c r="O85" s="155">
        <v>0</v>
      </c>
      <c r="P85" s="165">
        <f t="shared" si="2"/>
        <v>789600</v>
      </c>
    </row>
    <row r="86" spans="1:16" ht="30.75" customHeight="1" x14ac:dyDescent="0.2">
      <c r="A86" s="157" t="s">
        <v>273</v>
      </c>
      <c r="B86" s="157" t="s">
        <v>274</v>
      </c>
      <c r="C86" s="158" t="s">
        <v>185</v>
      </c>
      <c r="D86" s="167" t="s">
        <v>275</v>
      </c>
      <c r="E86" s="166">
        <v>420100</v>
      </c>
      <c r="F86" s="160">
        <v>420100</v>
      </c>
      <c r="G86" s="160">
        <v>306800</v>
      </c>
      <c r="H86" s="160">
        <v>16000</v>
      </c>
      <c r="I86" s="160">
        <v>0</v>
      </c>
      <c r="J86" s="166">
        <v>0</v>
      </c>
      <c r="K86" s="160">
        <v>0</v>
      </c>
      <c r="L86" s="160">
        <v>0</v>
      </c>
      <c r="M86" s="160">
        <v>0</v>
      </c>
      <c r="N86" s="160">
        <v>0</v>
      </c>
      <c r="O86" s="160">
        <v>0</v>
      </c>
      <c r="P86" s="166">
        <f t="shared" si="2"/>
        <v>420100</v>
      </c>
    </row>
    <row r="87" spans="1:16" ht="27.75" customHeight="1" x14ac:dyDescent="0.2">
      <c r="A87" s="157" t="s">
        <v>276</v>
      </c>
      <c r="B87" s="157" t="s">
        <v>277</v>
      </c>
      <c r="C87" s="158" t="s">
        <v>185</v>
      </c>
      <c r="D87" s="167" t="s">
        <v>278</v>
      </c>
      <c r="E87" s="166">
        <v>369500</v>
      </c>
      <c r="F87" s="160">
        <v>369500</v>
      </c>
      <c r="G87" s="160">
        <v>0</v>
      </c>
      <c r="H87" s="160">
        <v>0</v>
      </c>
      <c r="I87" s="160">
        <v>0</v>
      </c>
      <c r="J87" s="166">
        <v>0</v>
      </c>
      <c r="K87" s="160">
        <v>0</v>
      </c>
      <c r="L87" s="160">
        <v>0</v>
      </c>
      <c r="M87" s="160">
        <v>0</v>
      </c>
      <c r="N87" s="160">
        <v>0</v>
      </c>
      <c r="O87" s="160">
        <v>0</v>
      </c>
      <c r="P87" s="166">
        <f t="shared" si="2"/>
        <v>369500</v>
      </c>
    </row>
    <row r="88" spans="1:16" ht="24.75" customHeight="1" x14ac:dyDescent="0.2">
      <c r="A88" s="161" t="s">
        <v>279</v>
      </c>
      <c r="B88" s="162"/>
      <c r="C88" s="163"/>
      <c r="D88" s="164" t="s">
        <v>280</v>
      </c>
      <c r="E88" s="165">
        <v>8756700</v>
      </c>
      <c r="F88" s="165">
        <v>8756700</v>
      </c>
      <c r="G88" s="165">
        <v>6025400</v>
      </c>
      <c r="H88" s="165">
        <v>844600</v>
      </c>
      <c r="I88" s="165">
        <v>0</v>
      </c>
      <c r="J88" s="165">
        <v>493470</v>
      </c>
      <c r="K88" s="165">
        <v>194270</v>
      </c>
      <c r="L88" s="165">
        <v>57000</v>
      </c>
      <c r="M88" s="165">
        <v>20000</v>
      </c>
      <c r="N88" s="165">
        <v>299200</v>
      </c>
      <c r="O88" s="165">
        <v>299200</v>
      </c>
      <c r="P88" s="165">
        <f t="shared" si="2"/>
        <v>9250170</v>
      </c>
    </row>
    <row r="89" spans="1:16" ht="24" customHeight="1" x14ac:dyDescent="0.2">
      <c r="A89" s="161" t="s">
        <v>281</v>
      </c>
      <c r="B89" s="162"/>
      <c r="C89" s="163"/>
      <c r="D89" s="164" t="s">
        <v>280</v>
      </c>
      <c r="E89" s="165">
        <v>8756700</v>
      </c>
      <c r="F89" s="165">
        <v>8756700</v>
      </c>
      <c r="G89" s="165">
        <v>6025400</v>
      </c>
      <c r="H89" s="165">
        <v>844600</v>
      </c>
      <c r="I89" s="165">
        <v>0</v>
      </c>
      <c r="J89" s="165">
        <v>493470</v>
      </c>
      <c r="K89" s="165">
        <v>194270</v>
      </c>
      <c r="L89" s="165">
        <v>57000</v>
      </c>
      <c r="M89" s="165">
        <v>20000</v>
      </c>
      <c r="N89" s="165">
        <v>299200</v>
      </c>
      <c r="O89" s="165">
        <v>299200</v>
      </c>
      <c r="P89" s="165">
        <f t="shared" si="2"/>
        <v>9250170</v>
      </c>
    </row>
    <row r="90" spans="1:16" ht="40.5" customHeight="1" x14ac:dyDescent="0.2">
      <c r="A90" s="152" t="s">
        <v>282</v>
      </c>
      <c r="B90" s="152" t="s">
        <v>174</v>
      </c>
      <c r="C90" s="156" t="s">
        <v>107</v>
      </c>
      <c r="D90" s="154" t="s">
        <v>175</v>
      </c>
      <c r="E90" s="165">
        <v>504600</v>
      </c>
      <c r="F90" s="155">
        <v>504600</v>
      </c>
      <c r="G90" s="155">
        <v>393000</v>
      </c>
      <c r="H90" s="155">
        <v>8600</v>
      </c>
      <c r="I90" s="155">
        <v>0</v>
      </c>
      <c r="J90" s="165">
        <v>0</v>
      </c>
      <c r="K90" s="155">
        <v>0</v>
      </c>
      <c r="L90" s="155">
        <v>0</v>
      </c>
      <c r="M90" s="155">
        <v>0</v>
      </c>
      <c r="N90" s="155">
        <v>0</v>
      </c>
      <c r="O90" s="155">
        <v>0</v>
      </c>
      <c r="P90" s="165">
        <f t="shared" si="2"/>
        <v>504600</v>
      </c>
    </row>
    <row r="91" spans="1:16" ht="24.75" customHeight="1" x14ac:dyDescent="0.2">
      <c r="A91" s="152" t="s">
        <v>283</v>
      </c>
      <c r="B91" s="152" t="s">
        <v>284</v>
      </c>
      <c r="C91" s="156" t="s">
        <v>186</v>
      </c>
      <c r="D91" s="154" t="s">
        <v>285</v>
      </c>
      <c r="E91" s="165">
        <v>3194100</v>
      </c>
      <c r="F91" s="155">
        <v>3194100</v>
      </c>
      <c r="G91" s="155">
        <v>2449000</v>
      </c>
      <c r="H91" s="155">
        <v>195000</v>
      </c>
      <c r="I91" s="155">
        <v>0</v>
      </c>
      <c r="J91" s="165">
        <v>140000</v>
      </c>
      <c r="K91" s="155">
        <v>140000</v>
      </c>
      <c r="L91" s="155">
        <v>57000</v>
      </c>
      <c r="M91" s="155">
        <v>20000</v>
      </c>
      <c r="N91" s="155">
        <v>0</v>
      </c>
      <c r="O91" s="155">
        <v>0</v>
      </c>
      <c r="P91" s="165">
        <f t="shared" si="2"/>
        <v>3334100</v>
      </c>
    </row>
    <row r="92" spans="1:16" ht="22.5" customHeight="1" x14ac:dyDescent="0.2">
      <c r="A92" s="152" t="s">
        <v>286</v>
      </c>
      <c r="B92" s="152" t="s">
        <v>287</v>
      </c>
      <c r="C92" s="156" t="s">
        <v>288</v>
      </c>
      <c r="D92" s="154" t="s">
        <v>289</v>
      </c>
      <c r="E92" s="165">
        <v>1351000</v>
      </c>
      <c r="F92" s="155">
        <v>1351000</v>
      </c>
      <c r="G92" s="155">
        <v>901000</v>
      </c>
      <c r="H92" s="155">
        <v>165000</v>
      </c>
      <c r="I92" s="155">
        <v>0</v>
      </c>
      <c r="J92" s="165">
        <v>91400</v>
      </c>
      <c r="K92" s="155">
        <v>3400</v>
      </c>
      <c r="L92" s="155">
        <v>0</v>
      </c>
      <c r="M92" s="155">
        <v>0</v>
      </c>
      <c r="N92" s="155">
        <v>88000</v>
      </c>
      <c r="O92" s="155">
        <v>88000</v>
      </c>
      <c r="P92" s="165">
        <f t="shared" si="2"/>
        <v>1442400</v>
      </c>
    </row>
    <row r="93" spans="1:16" ht="23.25" customHeight="1" x14ac:dyDescent="0.2">
      <c r="A93" s="152" t="s">
        <v>290</v>
      </c>
      <c r="B93" s="152" t="s">
        <v>291</v>
      </c>
      <c r="C93" s="156" t="s">
        <v>288</v>
      </c>
      <c r="D93" s="154" t="s">
        <v>292</v>
      </c>
      <c r="E93" s="165">
        <v>89000</v>
      </c>
      <c r="F93" s="155">
        <v>89000</v>
      </c>
      <c r="G93" s="155">
        <v>74800</v>
      </c>
      <c r="H93" s="155">
        <v>0</v>
      </c>
      <c r="I93" s="155">
        <v>0</v>
      </c>
      <c r="J93" s="165">
        <v>0</v>
      </c>
      <c r="K93" s="155">
        <v>0</v>
      </c>
      <c r="L93" s="155">
        <v>0</v>
      </c>
      <c r="M93" s="155">
        <v>0</v>
      </c>
      <c r="N93" s="155">
        <v>0</v>
      </c>
      <c r="O93" s="155">
        <v>0</v>
      </c>
      <c r="P93" s="165">
        <f t="shared" si="2"/>
        <v>89000</v>
      </c>
    </row>
    <row r="94" spans="1:16" ht="39" customHeight="1" x14ac:dyDescent="0.2">
      <c r="A94" s="152" t="s">
        <v>293</v>
      </c>
      <c r="B94" s="152" t="s">
        <v>294</v>
      </c>
      <c r="C94" s="156" t="s">
        <v>295</v>
      </c>
      <c r="D94" s="154" t="s">
        <v>296</v>
      </c>
      <c r="E94" s="165">
        <v>3122600</v>
      </c>
      <c r="F94" s="155">
        <v>3122600</v>
      </c>
      <c r="G94" s="155">
        <v>2026200</v>
      </c>
      <c r="H94" s="155">
        <v>476000</v>
      </c>
      <c r="I94" s="155">
        <v>0</v>
      </c>
      <c r="J94" s="165">
        <v>262070</v>
      </c>
      <c r="K94" s="155">
        <v>50870</v>
      </c>
      <c r="L94" s="155">
        <v>0</v>
      </c>
      <c r="M94" s="155">
        <v>0</v>
      </c>
      <c r="N94" s="155">
        <v>211200</v>
      </c>
      <c r="O94" s="155">
        <v>211200</v>
      </c>
      <c r="P94" s="165">
        <f t="shared" si="2"/>
        <v>3384670</v>
      </c>
    </row>
    <row r="95" spans="1:16" ht="26.25" customHeight="1" x14ac:dyDescent="0.2">
      <c r="A95" s="152" t="s">
        <v>297</v>
      </c>
      <c r="B95" s="152" t="s">
        <v>298</v>
      </c>
      <c r="C95" s="153"/>
      <c r="D95" s="154" t="s">
        <v>299</v>
      </c>
      <c r="E95" s="165">
        <v>495400</v>
      </c>
      <c r="F95" s="155">
        <v>495400</v>
      </c>
      <c r="G95" s="155">
        <v>181400</v>
      </c>
      <c r="H95" s="155">
        <v>0</v>
      </c>
      <c r="I95" s="155">
        <v>0</v>
      </c>
      <c r="J95" s="165">
        <v>0</v>
      </c>
      <c r="K95" s="155">
        <v>0</v>
      </c>
      <c r="L95" s="155">
        <v>0</v>
      </c>
      <c r="M95" s="155">
        <v>0</v>
      </c>
      <c r="N95" s="155">
        <v>0</v>
      </c>
      <c r="O95" s="155">
        <v>0</v>
      </c>
      <c r="P95" s="165">
        <f t="shared" si="2"/>
        <v>495400</v>
      </c>
    </row>
    <row r="96" spans="1:16" ht="27.75" customHeight="1" x14ac:dyDescent="0.2">
      <c r="A96" s="157" t="s">
        <v>300</v>
      </c>
      <c r="B96" s="157" t="s">
        <v>301</v>
      </c>
      <c r="C96" s="158" t="s">
        <v>302</v>
      </c>
      <c r="D96" s="167" t="s">
        <v>303</v>
      </c>
      <c r="E96" s="166">
        <v>245400</v>
      </c>
      <c r="F96" s="160">
        <v>245400</v>
      </c>
      <c r="G96" s="160">
        <v>181400</v>
      </c>
      <c r="H96" s="160">
        <v>0</v>
      </c>
      <c r="I96" s="160">
        <v>0</v>
      </c>
      <c r="J96" s="166">
        <v>0</v>
      </c>
      <c r="K96" s="160">
        <v>0</v>
      </c>
      <c r="L96" s="160">
        <v>0</v>
      </c>
      <c r="M96" s="160">
        <v>0</v>
      </c>
      <c r="N96" s="160">
        <v>0</v>
      </c>
      <c r="O96" s="160">
        <v>0</v>
      </c>
      <c r="P96" s="166">
        <f t="shared" si="2"/>
        <v>245400</v>
      </c>
    </row>
    <row r="97" spans="1:16" ht="19.5" customHeight="1" x14ac:dyDescent="0.2">
      <c r="A97" s="157" t="s">
        <v>304</v>
      </c>
      <c r="B97" s="157" t="s">
        <v>305</v>
      </c>
      <c r="C97" s="158" t="s">
        <v>302</v>
      </c>
      <c r="D97" s="167" t="s">
        <v>306</v>
      </c>
      <c r="E97" s="166">
        <v>250000</v>
      </c>
      <c r="F97" s="160">
        <v>250000</v>
      </c>
      <c r="G97" s="160">
        <v>0</v>
      </c>
      <c r="H97" s="160">
        <v>0</v>
      </c>
      <c r="I97" s="160">
        <v>0</v>
      </c>
      <c r="J97" s="166">
        <v>0</v>
      </c>
      <c r="K97" s="160">
        <v>0</v>
      </c>
      <c r="L97" s="160">
        <v>0</v>
      </c>
      <c r="M97" s="160">
        <v>0</v>
      </c>
      <c r="N97" s="160">
        <v>0</v>
      </c>
      <c r="O97" s="160">
        <v>0</v>
      </c>
      <c r="P97" s="166">
        <f t="shared" si="2"/>
        <v>250000</v>
      </c>
    </row>
    <row r="98" spans="1:16" ht="19.5" customHeight="1" x14ac:dyDescent="0.2">
      <c r="A98" s="161" t="s">
        <v>307</v>
      </c>
      <c r="B98" s="162"/>
      <c r="C98" s="163"/>
      <c r="D98" s="164" t="s">
        <v>308</v>
      </c>
      <c r="E98" s="165">
        <v>22223017</v>
      </c>
      <c r="F98" s="165">
        <v>19373017</v>
      </c>
      <c r="G98" s="165">
        <v>857900</v>
      </c>
      <c r="H98" s="165">
        <v>23100</v>
      </c>
      <c r="I98" s="165">
        <v>2772000</v>
      </c>
      <c r="J98" s="165">
        <v>10000</v>
      </c>
      <c r="K98" s="165">
        <v>0</v>
      </c>
      <c r="L98" s="165">
        <v>0</v>
      </c>
      <c r="M98" s="165">
        <v>0</v>
      </c>
      <c r="N98" s="165">
        <v>10000</v>
      </c>
      <c r="O98" s="165">
        <v>10000</v>
      </c>
      <c r="P98" s="165">
        <f t="shared" si="2"/>
        <v>22233017</v>
      </c>
    </row>
    <row r="99" spans="1:16" ht="19.5" customHeight="1" x14ac:dyDescent="0.2">
      <c r="A99" s="161" t="s">
        <v>309</v>
      </c>
      <c r="B99" s="162"/>
      <c r="C99" s="163"/>
      <c r="D99" s="164" t="s">
        <v>308</v>
      </c>
      <c r="E99" s="165">
        <v>22223017</v>
      </c>
      <c r="F99" s="165">
        <v>19373017</v>
      </c>
      <c r="G99" s="165">
        <v>857900</v>
      </c>
      <c r="H99" s="165">
        <v>23100</v>
      </c>
      <c r="I99" s="165">
        <v>2772000</v>
      </c>
      <c r="J99" s="165">
        <v>10000</v>
      </c>
      <c r="K99" s="165">
        <v>0</v>
      </c>
      <c r="L99" s="165">
        <v>0</v>
      </c>
      <c r="M99" s="165">
        <v>0</v>
      </c>
      <c r="N99" s="165">
        <v>10000</v>
      </c>
      <c r="O99" s="165">
        <v>10000</v>
      </c>
      <c r="P99" s="165">
        <f t="shared" si="2"/>
        <v>22233017</v>
      </c>
    </row>
    <row r="100" spans="1:16" ht="40.5" customHeight="1" x14ac:dyDescent="0.2">
      <c r="A100" s="152" t="s">
        <v>310</v>
      </c>
      <c r="B100" s="152" t="s">
        <v>174</v>
      </c>
      <c r="C100" s="156" t="s">
        <v>107</v>
      </c>
      <c r="D100" s="154" t="s">
        <v>175</v>
      </c>
      <c r="E100" s="165">
        <v>1112700</v>
      </c>
      <c r="F100" s="155">
        <v>1112700</v>
      </c>
      <c r="G100" s="155">
        <v>857900</v>
      </c>
      <c r="H100" s="155">
        <v>23100</v>
      </c>
      <c r="I100" s="155">
        <v>0</v>
      </c>
      <c r="J100" s="165">
        <v>10000</v>
      </c>
      <c r="K100" s="155">
        <v>0</v>
      </c>
      <c r="L100" s="155">
        <v>0</v>
      </c>
      <c r="M100" s="155">
        <v>0</v>
      </c>
      <c r="N100" s="155">
        <v>10000</v>
      </c>
      <c r="O100" s="155">
        <v>10000</v>
      </c>
      <c r="P100" s="165">
        <f t="shared" si="2"/>
        <v>1122700</v>
      </c>
    </row>
    <row r="101" spans="1:16" ht="21" customHeight="1" x14ac:dyDescent="0.2">
      <c r="A101" s="152" t="s">
        <v>311</v>
      </c>
      <c r="B101" s="152" t="s">
        <v>312</v>
      </c>
      <c r="C101" s="156" t="s">
        <v>111</v>
      </c>
      <c r="D101" s="154" t="s">
        <v>313</v>
      </c>
      <c r="E101" s="165">
        <v>78000</v>
      </c>
      <c r="F101" s="155">
        <v>0</v>
      </c>
      <c r="G101" s="155">
        <v>0</v>
      </c>
      <c r="H101" s="155">
        <v>0</v>
      </c>
      <c r="I101" s="155">
        <v>0</v>
      </c>
      <c r="J101" s="165">
        <v>0</v>
      </c>
      <c r="K101" s="155">
        <v>0</v>
      </c>
      <c r="L101" s="155">
        <v>0</v>
      </c>
      <c r="M101" s="155">
        <v>0</v>
      </c>
      <c r="N101" s="155">
        <v>0</v>
      </c>
      <c r="O101" s="155">
        <v>0</v>
      </c>
      <c r="P101" s="165">
        <f t="shared" si="2"/>
        <v>78000</v>
      </c>
    </row>
    <row r="102" spans="1:16" ht="36.75" customHeight="1" x14ac:dyDescent="0.2">
      <c r="A102" s="152" t="s">
        <v>314</v>
      </c>
      <c r="B102" s="152" t="s">
        <v>315</v>
      </c>
      <c r="C102" s="156" t="s">
        <v>110</v>
      </c>
      <c r="D102" s="154" t="s">
        <v>316</v>
      </c>
      <c r="E102" s="165">
        <v>16627900</v>
      </c>
      <c r="F102" s="155">
        <v>16627900</v>
      </c>
      <c r="G102" s="155">
        <v>0</v>
      </c>
      <c r="H102" s="155">
        <v>0</v>
      </c>
      <c r="I102" s="155">
        <v>0</v>
      </c>
      <c r="J102" s="165">
        <v>0</v>
      </c>
      <c r="K102" s="155">
        <v>0</v>
      </c>
      <c r="L102" s="155">
        <v>0</v>
      </c>
      <c r="M102" s="155">
        <v>0</v>
      </c>
      <c r="N102" s="155">
        <v>0</v>
      </c>
      <c r="O102" s="155">
        <v>0</v>
      </c>
      <c r="P102" s="165">
        <f t="shared" si="2"/>
        <v>16627900</v>
      </c>
    </row>
    <row r="103" spans="1:16" ht="19.5" customHeight="1" x14ac:dyDescent="0.2">
      <c r="A103" s="152" t="s">
        <v>317</v>
      </c>
      <c r="B103" s="152" t="s">
        <v>318</v>
      </c>
      <c r="C103" s="156" t="s">
        <v>110</v>
      </c>
      <c r="D103" s="154" t="s">
        <v>69</v>
      </c>
      <c r="E103" s="165">
        <v>4404417</v>
      </c>
      <c r="F103" s="155">
        <v>1632417</v>
      </c>
      <c r="G103" s="155">
        <v>0</v>
      </c>
      <c r="H103" s="155">
        <v>0</v>
      </c>
      <c r="I103" s="155">
        <v>2772000</v>
      </c>
      <c r="J103" s="165">
        <v>0</v>
      </c>
      <c r="K103" s="155">
        <v>0</v>
      </c>
      <c r="L103" s="155">
        <v>0</v>
      </c>
      <c r="M103" s="155">
        <v>0</v>
      </c>
      <c r="N103" s="155">
        <v>0</v>
      </c>
      <c r="O103" s="155">
        <v>0</v>
      </c>
      <c r="P103" s="165">
        <f t="shared" si="2"/>
        <v>4404417</v>
      </c>
    </row>
    <row r="104" spans="1:16" ht="39" hidden="1" customHeight="1" x14ac:dyDescent="0.2">
      <c r="A104" s="152" t="s">
        <v>395</v>
      </c>
      <c r="B104" s="152" t="s">
        <v>396</v>
      </c>
      <c r="C104" s="156" t="s">
        <v>110</v>
      </c>
      <c r="D104" s="154" t="s">
        <v>397</v>
      </c>
      <c r="E104" s="165">
        <v>0</v>
      </c>
      <c r="F104" s="155">
        <v>0</v>
      </c>
      <c r="G104" s="155">
        <v>0</v>
      </c>
      <c r="H104" s="155">
        <v>0</v>
      </c>
      <c r="I104" s="155">
        <v>0</v>
      </c>
      <c r="J104" s="165">
        <v>0</v>
      </c>
      <c r="K104" s="155">
        <v>0</v>
      </c>
      <c r="L104" s="155">
        <v>0</v>
      </c>
      <c r="M104" s="155">
        <v>0</v>
      </c>
      <c r="N104" s="155">
        <v>0</v>
      </c>
      <c r="O104" s="155">
        <v>0</v>
      </c>
      <c r="P104" s="165">
        <f t="shared" si="2"/>
        <v>0</v>
      </c>
    </row>
    <row r="105" spans="1:16" ht="24" customHeight="1" x14ac:dyDescent="0.2">
      <c r="A105" s="162"/>
      <c r="B105" s="161" t="s">
        <v>319</v>
      </c>
      <c r="C105" s="163"/>
      <c r="D105" s="164" t="s">
        <v>4</v>
      </c>
      <c r="E105" s="165">
        <v>124502625</v>
      </c>
      <c r="F105" s="165">
        <v>117903625</v>
      </c>
      <c r="G105" s="165">
        <v>66159346</v>
      </c>
      <c r="H105" s="165">
        <v>7624994</v>
      </c>
      <c r="I105" s="165">
        <v>6521000</v>
      </c>
      <c r="J105" s="165">
        <v>18166376</v>
      </c>
      <c r="K105" s="165">
        <v>1948135</v>
      </c>
      <c r="L105" s="165">
        <v>159000</v>
      </c>
      <c r="M105" s="165">
        <v>20000</v>
      </c>
      <c r="N105" s="165">
        <v>16218241</v>
      </c>
      <c r="O105" s="165">
        <v>16197139</v>
      </c>
      <c r="P105" s="165">
        <f t="shared" si="2"/>
        <v>142669001</v>
      </c>
    </row>
    <row r="106" spans="1:16" ht="15" x14ac:dyDescent="0.25">
      <c r="C106" s="135"/>
      <c r="D106" s="134"/>
      <c r="E106" s="131"/>
      <c r="F106" s="113"/>
    </row>
    <row r="107" spans="1:16" ht="15" x14ac:dyDescent="0.25">
      <c r="D107" s="134"/>
      <c r="E107" s="131"/>
      <c r="F107" s="113"/>
      <c r="P107" s="133"/>
    </row>
    <row r="108" spans="1:16" ht="15" x14ac:dyDescent="0.25">
      <c r="D108" s="134" t="s">
        <v>72</v>
      </c>
      <c r="E108" s="131"/>
      <c r="F108" s="113" t="s">
        <v>348</v>
      </c>
    </row>
    <row r="111" spans="1:16" x14ac:dyDescent="0.2">
      <c r="F111" s="133"/>
    </row>
  </sheetData>
  <mergeCells count="23">
    <mergeCell ref="M10:M11"/>
    <mergeCell ref="K9:K11"/>
    <mergeCell ref="E9:E11"/>
    <mergeCell ref="F9:F11"/>
    <mergeCell ref="G9:H9"/>
    <mergeCell ref="I9:I11"/>
    <mergeCell ref="J9:J11"/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O10:O11"/>
    <mergeCell ref="L9:M9"/>
    <mergeCell ref="N9:N11"/>
    <mergeCell ref="G10:G11"/>
    <mergeCell ref="H10:H11"/>
    <mergeCell ref="L10:L11"/>
  </mergeCells>
  <pageMargins left="0.19685039370078741" right="0.19685039370078741" top="0.59055118110236227" bottom="0.59055118110236227" header="0" footer="0"/>
  <pageSetup paperSize="9" scale="65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zoomScale="75" zoomScaleNormal="75" zoomScaleSheetLayoutView="90" workbookViewId="0">
      <selection activeCell="G2" sqref="G2:I2"/>
    </sheetView>
  </sheetViews>
  <sheetFormatPr defaultColWidth="7.85546875" defaultRowHeight="12.75" x14ac:dyDescent="0.2"/>
  <cols>
    <col min="1" max="1" width="15.28515625" style="4" customWidth="1"/>
    <col min="2" max="2" width="12.140625" style="4" customWidth="1"/>
    <col min="3" max="3" width="10.140625" style="4" customWidth="1"/>
    <col min="4" max="4" width="48.7109375" style="4" customWidth="1"/>
    <col min="5" max="5" width="37.5703125" style="4" customWidth="1"/>
    <col min="6" max="6" width="16.5703125" style="4" customWidth="1"/>
    <col min="7" max="7" width="14.140625" style="4" customWidth="1"/>
    <col min="8" max="9" width="15.5703125" style="4" customWidth="1"/>
    <col min="10" max="16384" width="7.85546875" style="3"/>
  </cols>
  <sheetData>
    <row r="1" spans="1:9" s="24" customFormat="1" ht="22.5" customHeight="1" x14ac:dyDescent="0.25">
      <c r="A1" s="54"/>
      <c r="B1" s="54"/>
      <c r="C1" s="54"/>
      <c r="D1" s="54"/>
      <c r="E1" s="54"/>
      <c r="F1" s="54"/>
      <c r="G1" s="188" t="s">
        <v>341</v>
      </c>
      <c r="H1" s="189"/>
      <c r="I1" s="189"/>
    </row>
    <row r="2" spans="1:9" ht="75" customHeight="1" x14ac:dyDescent="0.2">
      <c r="D2" s="53" t="s">
        <v>358</v>
      </c>
      <c r="G2" s="186" t="s">
        <v>426</v>
      </c>
      <c r="H2" s="187"/>
      <c r="I2" s="187"/>
    </row>
    <row r="3" spans="1:9" ht="27.75" customHeight="1" x14ac:dyDescent="0.2">
      <c r="A3" s="184" t="s">
        <v>349</v>
      </c>
      <c r="B3" s="185"/>
      <c r="C3" s="185"/>
      <c r="D3" s="185"/>
      <c r="E3" s="185"/>
      <c r="F3" s="185"/>
      <c r="G3" s="185"/>
      <c r="H3" s="185"/>
      <c r="I3" s="185"/>
    </row>
    <row r="4" spans="1:9" ht="18.75" x14ac:dyDescent="0.3">
      <c r="A4" s="52"/>
      <c r="B4" s="51"/>
      <c r="C4" s="51"/>
      <c r="D4" s="51"/>
      <c r="E4" s="49"/>
      <c r="F4" s="49"/>
      <c r="G4" s="50"/>
      <c r="H4" s="49"/>
      <c r="I4" s="98" t="s">
        <v>340</v>
      </c>
    </row>
    <row r="5" spans="1:9" s="42" customFormat="1" ht="129" customHeight="1" x14ac:dyDescent="0.3">
      <c r="A5" s="48" t="s">
        <v>339</v>
      </c>
      <c r="B5" s="48" t="s">
        <v>338</v>
      </c>
      <c r="C5" s="48" t="s">
        <v>337</v>
      </c>
      <c r="D5" s="48" t="s">
        <v>336</v>
      </c>
      <c r="E5" s="47" t="s">
        <v>335</v>
      </c>
      <c r="F5" s="47" t="s">
        <v>334</v>
      </c>
      <c r="G5" s="47" t="s">
        <v>333</v>
      </c>
      <c r="H5" s="47" t="s">
        <v>332</v>
      </c>
      <c r="I5" s="47" t="s">
        <v>331</v>
      </c>
    </row>
    <row r="6" spans="1:9" s="46" customFormat="1" ht="20.25" customHeight="1" x14ac:dyDescent="0.25">
      <c r="A6" s="66" t="s">
        <v>330</v>
      </c>
      <c r="B6" s="66" t="s">
        <v>329</v>
      </c>
      <c r="C6" s="66" t="s">
        <v>328</v>
      </c>
      <c r="D6" s="67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</row>
    <row r="7" spans="1:9" s="42" customFormat="1" ht="51" customHeight="1" x14ac:dyDescent="0.3">
      <c r="A7" s="80" t="s">
        <v>103</v>
      </c>
      <c r="B7" s="85"/>
      <c r="C7" s="85"/>
      <c r="D7" s="101" t="s">
        <v>350</v>
      </c>
      <c r="E7" s="59"/>
      <c r="F7" s="93">
        <f>SUM(F10:F38)</f>
        <v>2432714</v>
      </c>
      <c r="G7" s="93"/>
      <c r="H7" s="93"/>
      <c r="I7" s="93">
        <f>SUM(I10:I38)</f>
        <v>10050391</v>
      </c>
    </row>
    <row r="8" spans="1:9" s="42" customFormat="1" ht="66" hidden="1" customHeight="1" x14ac:dyDescent="0.3">
      <c r="A8" s="21"/>
      <c r="B8" s="21"/>
      <c r="C8" s="21"/>
      <c r="D8" s="45" t="s">
        <v>108</v>
      </c>
      <c r="E8" s="19"/>
      <c r="F8" s="19"/>
      <c r="G8" s="19"/>
      <c r="H8" s="19"/>
      <c r="I8" s="44" t="s">
        <v>108</v>
      </c>
    </row>
    <row r="9" spans="1:9" s="42" customFormat="1" ht="66" hidden="1" customHeight="1" x14ac:dyDescent="0.3">
      <c r="A9" s="21"/>
      <c r="B9" s="21"/>
      <c r="C9" s="21"/>
      <c r="D9" s="43"/>
      <c r="E9" s="19"/>
      <c r="F9" s="19"/>
      <c r="G9" s="19"/>
      <c r="H9" s="19"/>
      <c r="I9" s="18"/>
    </row>
    <row r="10" spans="1:9" s="24" customFormat="1" ht="84" customHeight="1" x14ac:dyDescent="0.25">
      <c r="A10" s="70" t="s">
        <v>105</v>
      </c>
      <c r="B10" s="97" t="s">
        <v>106</v>
      </c>
      <c r="C10" s="70" t="s">
        <v>107</v>
      </c>
      <c r="D10" s="140" t="s">
        <v>108</v>
      </c>
      <c r="E10" s="62" t="s">
        <v>322</v>
      </c>
      <c r="F10" s="15"/>
      <c r="G10" s="15"/>
      <c r="H10" s="15"/>
      <c r="I10" s="63">
        <v>395900</v>
      </c>
    </row>
    <row r="11" spans="1:9" s="24" customFormat="1" ht="65.25" customHeight="1" x14ac:dyDescent="0.25">
      <c r="A11" s="70" t="s">
        <v>109</v>
      </c>
      <c r="B11" s="97" t="s">
        <v>110</v>
      </c>
      <c r="C11" s="70" t="s">
        <v>111</v>
      </c>
      <c r="D11" s="141" t="s">
        <v>112</v>
      </c>
      <c r="E11" s="69" t="s">
        <v>423</v>
      </c>
      <c r="F11" s="15"/>
      <c r="G11" s="15"/>
      <c r="H11" s="15"/>
      <c r="I11" s="63">
        <v>30000</v>
      </c>
    </row>
    <row r="12" spans="1:9" s="24" customFormat="1" ht="34.5" customHeight="1" x14ac:dyDescent="0.25">
      <c r="A12" s="71" t="s">
        <v>109</v>
      </c>
      <c r="B12" s="71" t="s">
        <v>110</v>
      </c>
      <c r="C12" s="72" t="s">
        <v>111</v>
      </c>
      <c r="D12" s="25" t="s">
        <v>112</v>
      </c>
      <c r="E12" s="62" t="s">
        <v>322</v>
      </c>
      <c r="F12" s="15"/>
      <c r="G12" s="15"/>
      <c r="H12" s="15"/>
      <c r="I12" s="63">
        <v>555000</v>
      </c>
    </row>
    <row r="13" spans="1:9" s="24" customFormat="1" ht="149.25" customHeight="1" x14ac:dyDescent="0.25">
      <c r="A13" s="27" t="s">
        <v>135</v>
      </c>
      <c r="B13" s="27" t="s">
        <v>136</v>
      </c>
      <c r="C13" s="26" t="s">
        <v>137</v>
      </c>
      <c r="D13" s="25" t="s">
        <v>138</v>
      </c>
      <c r="E13" s="40" t="s">
        <v>398</v>
      </c>
      <c r="F13" s="62">
        <v>500000</v>
      </c>
      <c r="G13" s="62"/>
      <c r="H13" s="62"/>
      <c r="I13" s="63">
        <v>500000</v>
      </c>
    </row>
    <row r="14" spans="1:9" s="24" customFormat="1" ht="50.25" customHeight="1" x14ac:dyDescent="0.25">
      <c r="A14" s="117" t="s">
        <v>135</v>
      </c>
      <c r="B14" s="27">
        <v>7310</v>
      </c>
      <c r="C14" s="26">
        <v>443</v>
      </c>
      <c r="D14" s="25" t="s">
        <v>138</v>
      </c>
      <c r="E14" s="35" t="s">
        <v>422</v>
      </c>
      <c r="F14" s="62"/>
      <c r="G14" s="62"/>
      <c r="H14" s="62"/>
      <c r="I14" s="63">
        <v>174000</v>
      </c>
    </row>
    <row r="15" spans="1:9" s="24" customFormat="1" ht="40.5" customHeight="1" x14ac:dyDescent="0.25">
      <c r="A15" s="41" t="s">
        <v>156</v>
      </c>
      <c r="B15" s="41" t="s">
        <v>157</v>
      </c>
      <c r="C15" s="41" t="s">
        <v>158</v>
      </c>
      <c r="D15" s="69" t="s">
        <v>159</v>
      </c>
      <c r="E15" s="62" t="s">
        <v>322</v>
      </c>
      <c r="F15" s="15"/>
      <c r="G15" s="15"/>
      <c r="H15" s="15"/>
      <c r="I15" s="63">
        <v>15000</v>
      </c>
    </row>
    <row r="16" spans="1:9" s="24" customFormat="1" ht="67.5" hidden="1" customHeight="1" x14ac:dyDescent="0.25">
      <c r="A16" s="36"/>
      <c r="B16" s="36"/>
      <c r="C16" s="36"/>
      <c r="D16" s="29"/>
      <c r="E16" s="62" t="s">
        <v>322</v>
      </c>
      <c r="F16" s="15"/>
      <c r="G16" s="15"/>
      <c r="H16" s="15"/>
      <c r="I16" s="77"/>
    </row>
    <row r="17" spans="1:9" s="24" customFormat="1" ht="67.5" hidden="1" customHeight="1" x14ac:dyDescent="0.25">
      <c r="A17" s="36"/>
      <c r="B17" s="36"/>
      <c r="C17" s="36"/>
      <c r="D17" s="29"/>
      <c r="E17" s="62" t="s">
        <v>322</v>
      </c>
      <c r="F17" s="15"/>
      <c r="G17" s="15"/>
      <c r="H17" s="15"/>
      <c r="I17" s="77"/>
    </row>
    <row r="18" spans="1:9" s="24" customFormat="1" ht="67.5" hidden="1" customHeight="1" x14ac:dyDescent="0.25">
      <c r="A18" s="36"/>
      <c r="B18" s="36"/>
      <c r="C18" s="36"/>
      <c r="D18" s="29"/>
      <c r="E18" s="62" t="s">
        <v>322</v>
      </c>
      <c r="F18" s="15"/>
      <c r="G18" s="15"/>
      <c r="H18" s="15"/>
      <c r="I18" s="77"/>
    </row>
    <row r="19" spans="1:9" s="24" customFormat="1" ht="67.5" hidden="1" customHeight="1" x14ac:dyDescent="0.25">
      <c r="A19" s="36"/>
      <c r="B19" s="36"/>
      <c r="C19" s="36"/>
      <c r="D19" s="29"/>
      <c r="E19" s="62" t="s">
        <v>322</v>
      </c>
      <c r="F19" s="15"/>
      <c r="G19" s="15"/>
      <c r="H19" s="15"/>
      <c r="I19" s="77"/>
    </row>
    <row r="20" spans="1:9" s="24" customFormat="1" ht="67.5" hidden="1" customHeight="1" x14ac:dyDescent="0.25">
      <c r="A20" s="36"/>
      <c r="B20" s="36"/>
      <c r="C20" s="36"/>
      <c r="D20" s="29"/>
      <c r="E20" s="62" t="s">
        <v>322</v>
      </c>
      <c r="F20" s="15"/>
      <c r="G20" s="15"/>
      <c r="H20" s="15"/>
      <c r="I20" s="77"/>
    </row>
    <row r="21" spans="1:9" s="24" customFormat="1" ht="67.5" hidden="1" customHeight="1" x14ac:dyDescent="0.25">
      <c r="A21" s="36"/>
      <c r="B21" s="36"/>
      <c r="C21" s="36"/>
      <c r="D21" s="29"/>
      <c r="E21" s="62" t="s">
        <v>322</v>
      </c>
      <c r="F21" s="15"/>
      <c r="G21" s="15"/>
      <c r="H21" s="15"/>
      <c r="I21" s="77"/>
    </row>
    <row r="22" spans="1:9" s="24" customFormat="1" ht="67.5" hidden="1" customHeight="1" x14ac:dyDescent="0.25">
      <c r="A22" s="36"/>
      <c r="B22" s="36"/>
      <c r="C22" s="36"/>
      <c r="D22" s="29"/>
      <c r="E22" s="62" t="s">
        <v>322</v>
      </c>
      <c r="F22" s="15"/>
      <c r="G22" s="15"/>
      <c r="H22" s="15"/>
      <c r="I22" s="77"/>
    </row>
    <row r="23" spans="1:9" s="24" customFormat="1" ht="67.5" hidden="1" customHeight="1" x14ac:dyDescent="0.25">
      <c r="A23" s="36"/>
      <c r="B23" s="36"/>
      <c r="C23" s="36"/>
      <c r="D23" s="29"/>
      <c r="E23" s="62" t="s">
        <v>322</v>
      </c>
      <c r="F23" s="15"/>
      <c r="G23" s="15"/>
      <c r="H23" s="15"/>
      <c r="I23" s="77"/>
    </row>
    <row r="24" spans="1:9" s="24" customFormat="1" ht="43.5" customHeight="1" x14ac:dyDescent="0.25">
      <c r="A24" s="41" t="s">
        <v>419</v>
      </c>
      <c r="B24" s="41" t="s">
        <v>420</v>
      </c>
      <c r="C24" s="41" t="s">
        <v>129</v>
      </c>
      <c r="D24" s="40" t="s">
        <v>421</v>
      </c>
      <c r="E24" s="62" t="s">
        <v>322</v>
      </c>
      <c r="F24" s="15"/>
      <c r="G24" s="15"/>
      <c r="H24" s="15"/>
      <c r="I24" s="63">
        <v>30000</v>
      </c>
    </row>
    <row r="25" spans="1:9" s="24" customFormat="1" ht="44.25" customHeight="1" x14ac:dyDescent="0.25">
      <c r="A25" s="41" t="s">
        <v>370</v>
      </c>
      <c r="B25" s="41" t="s">
        <v>371</v>
      </c>
      <c r="C25" s="41" t="s">
        <v>129</v>
      </c>
      <c r="D25" s="122" t="s">
        <v>372</v>
      </c>
      <c r="E25" s="62" t="s">
        <v>322</v>
      </c>
      <c r="F25" s="61"/>
      <c r="G25" s="61"/>
      <c r="H25" s="61"/>
      <c r="I25" s="63">
        <v>304000</v>
      </c>
    </row>
    <row r="26" spans="1:9" s="39" customFormat="1" ht="63.75" customHeight="1" x14ac:dyDescent="0.25">
      <c r="A26" s="27" t="s">
        <v>142</v>
      </c>
      <c r="B26" s="27" t="s">
        <v>143</v>
      </c>
      <c r="C26" s="26" t="s">
        <v>144</v>
      </c>
      <c r="D26" s="25" t="s">
        <v>145</v>
      </c>
      <c r="E26" s="69" t="s">
        <v>384</v>
      </c>
      <c r="F26" s="61"/>
      <c r="G26" s="61"/>
      <c r="H26" s="61"/>
      <c r="I26" s="63">
        <v>61800</v>
      </c>
    </row>
    <row r="27" spans="1:9" s="24" customFormat="1" ht="50.25" customHeight="1" x14ac:dyDescent="0.25">
      <c r="A27" s="38" t="s">
        <v>149</v>
      </c>
      <c r="B27" s="37" t="s">
        <v>150</v>
      </c>
      <c r="C27" s="37" t="s">
        <v>151</v>
      </c>
      <c r="D27" s="35" t="s">
        <v>327</v>
      </c>
      <c r="E27" s="35" t="s">
        <v>326</v>
      </c>
      <c r="F27" s="61"/>
      <c r="G27" s="61"/>
      <c r="H27" s="61"/>
      <c r="I27" s="63">
        <v>191000</v>
      </c>
    </row>
    <row r="28" spans="1:9" s="24" customFormat="1" ht="48.75" customHeight="1" x14ac:dyDescent="0.25">
      <c r="A28" s="38" t="s">
        <v>149</v>
      </c>
      <c r="B28" s="37" t="s">
        <v>150</v>
      </c>
      <c r="C28" s="37" t="s">
        <v>151</v>
      </c>
      <c r="D28" s="35" t="s">
        <v>327</v>
      </c>
      <c r="E28" s="35" t="s">
        <v>383</v>
      </c>
      <c r="F28" s="61"/>
      <c r="G28" s="61"/>
      <c r="H28" s="61"/>
      <c r="I28" s="63">
        <v>681000</v>
      </c>
    </row>
    <row r="29" spans="1:9" s="24" customFormat="1" ht="66.75" customHeight="1" x14ac:dyDescent="0.25">
      <c r="A29" s="38" t="s">
        <v>149</v>
      </c>
      <c r="B29" s="37" t="s">
        <v>150</v>
      </c>
      <c r="C29" s="37" t="s">
        <v>151</v>
      </c>
      <c r="D29" s="35" t="s">
        <v>327</v>
      </c>
      <c r="E29" s="35" t="s">
        <v>399</v>
      </c>
      <c r="F29" s="61"/>
      <c r="G29" s="61"/>
      <c r="H29" s="61"/>
      <c r="I29" s="63">
        <v>121977</v>
      </c>
    </row>
    <row r="30" spans="1:9" s="24" customFormat="1" ht="48.75" hidden="1" customHeight="1" x14ac:dyDescent="0.25">
      <c r="A30" s="38"/>
      <c r="B30" s="37"/>
      <c r="C30" s="37"/>
      <c r="D30" s="35"/>
      <c r="E30" s="35"/>
      <c r="F30" s="61"/>
      <c r="G30" s="61"/>
      <c r="H30" s="61"/>
      <c r="I30" s="63"/>
    </row>
    <row r="31" spans="1:9" s="24" customFormat="1" ht="102" customHeight="1" x14ac:dyDescent="0.25">
      <c r="A31" s="38" t="s">
        <v>359</v>
      </c>
      <c r="B31" s="37" t="s">
        <v>225</v>
      </c>
      <c r="C31" s="37" t="s">
        <v>144</v>
      </c>
      <c r="D31" s="35" t="s">
        <v>226</v>
      </c>
      <c r="E31" s="35" t="s">
        <v>411</v>
      </c>
      <c r="F31" s="61"/>
      <c r="G31" s="61"/>
      <c r="H31" s="61"/>
      <c r="I31" s="63">
        <v>2228816</v>
      </c>
    </row>
    <row r="32" spans="1:9" ht="114" customHeight="1" x14ac:dyDescent="0.2">
      <c r="A32" s="41" t="s">
        <v>359</v>
      </c>
      <c r="B32" s="118">
        <v>7362</v>
      </c>
      <c r="C32" s="41" t="s">
        <v>144</v>
      </c>
      <c r="D32" s="119" t="s">
        <v>226</v>
      </c>
      <c r="E32" s="35" t="s">
        <v>409</v>
      </c>
      <c r="F32" s="61"/>
      <c r="G32" s="61"/>
      <c r="H32" s="61"/>
      <c r="I32" s="63">
        <v>373075</v>
      </c>
    </row>
    <row r="33" spans="1:9" ht="94.5" x14ac:dyDescent="0.2">
      <c r="A33" s="41" t="s">
        <v>359</v>
      </c>
      <c r="B33" s="118">
        <v>7362</v>
      </c>
      <c r="C33" s="41" t="s">
        <v>144</v>
      </c>
      <c r="D33" s="119" t="s">
        <v>226</v>
      </c>
      <c r="E33" s="40" t="s">
        <v>365</v>
      </c>
      <c r="F33" s="61"/>
      <c r="G33" s="61"/>
      <c r="H33" s="61"/>
      <c r="I33" s="90">
        <v>1475609</v>
      </c>
    </row>
    <row r="34" spans="1:9" ht="63" x14ac:dyDescent="0.2">
      <c r="A34" s="41" t="s">
        <v>359</v>
      </c>
      <c r="B34" s="118">
        <v>7362</v>
      </c>
      <c r="C34" s="41" t="s">
        <v>144</v>
      </c>
      <c r="D34" s="119" t="s">
        <v>226</v>
      </c>
      <c r="E34" s="40" t="s">
        <v>410</v>
      </c>
      <c r="F34" s="61"/>
      <c r="G34" s="61"/>
      <c r="H34" s="61"/>
      <c r="I34" s="90">
        <v>560000</v>
      </c>
    </row>
    <row r="35" spans="1:9" ht="207" customHeight="1" x14ac:dyDescent="0.2">
      <c r="A35" s="41" t="s">
        <v>142</v>
      </c>
      <c r="B35" s="118">
        <v>7363</v>
      </c>
      <c r="C35" s="41" t="s">
        <v>144</v>
      </c>
      <c r="D35" s="119" t="s">
        <v>145</v>
      </c>
      <c r="E35" s="40" t="s">
        <v>405</v>
      </c>
      <c r="F35" s="61"/>
      <c r="G35" s="61"/>
      <c r="H35" s="61"/>
      <c r="I35" s="90">
        <v>420500</v>
      </c>
    </row>
    <row r="36" spans="1:9" ht="63" x14ac:dyDescent="0.2">
      <c r="A36" s="41" t="s">
        <v>142</v>
      </c>
      <c r="B36" s="118">
        <v>7363</v>
      </c>
      <c r="C36" s="41" t="s">
        <v>144</v>
      </c>
      <c r="D36" s="119" t="s">
        <v>145</v>
      </c>
      <c r="E36" s="40" t="s">
        <v>406</v>
      </c>
      <c r="F36" s="62">
        <v>955000</v>
      </c>
      <c r="G36" s="61"/>
      <c r="H36" s="61"/>
      <c r="I36" s="63">
        <v>955000</v>
      </c>
    </row>
    <row r="37" spans="1:9" ht="63" x14ac:dyDescent="0.2">
      <c r="A37" s="41" t="s">
        <v>142</v>
      </c>
      <c r="B37" s="118">
        <v>7363</v>
      </c>
      <c r="C37" s="41" t="s">
        <v>144</v>
      </c>
      <c r="D37" s="119" t="s">
        <v>145</v>
      </c>
      <c r="E37" s="40" t="s">
        <v>407</v>
      </c>
      <c r="F37" s="62">
        <v>324714</v>
      </c>
      <c r="G37" s="61"/>
      <c r="H37" s="61"/>
      <c r="I37" s="63">
        <v>324714</v>
      </c>
    </row>
    <row r="38" spans="1:9" ht="55.5" customHeight="1" x14ac:dyDescent="0.2">
      <c r="A38" s="41" t="s">
        <v>389</v>
      </c>
      <c r="B38" s="118">
        <v>7367</v>
      </c>
      <c r="C38" s="41" t="s">
        <v>144</v>
      </c>
      <c r="D38" s="35" t="s">
        <v>391</v>
      </c>
      <c r="E38" s="40" t="s">
        <v>400</v>
      </c>
      <c r="F38" s="62">
        <v>653000</v>
      </c>
      <c r="G38" s="62"/>
      <c r="H38" s="62"/>
      <c r="I38" s="63">
        <v>653000</v>
      </c>
    </row>
    <row r="39" spans="1:9" ht="17.25" hidden="1" customHeight="1" x14ac:dyDescent="0.2">
      <c r="A39" s="41"/>
      <c r="B39" s="118"/>
      <c r="C39" s="41"/>
      <c r="D39" s="35"/>
      <c r="E39" s="61"/>
      <c r="F39" s="61"/>
      <c r="G39" s="61"/>
      <c r="H39" s="61"/>
      <c r="I39" s="64"/>
    </row>
    <row r="40" spans="1:9" ht="30.75" hidden="1" customHeight="1" x14ac:dyDescent="0.2">
      <c r="A40" s="41"/>
      <c r="B40" s="118"/>
      <c r="C40" s="41"/>
      <c r="D40" s="35"/>
      <c r="E40" s="61"/>
      <c r="F40" s="61"/>
      <c r="G40" s="61"/>
      <c r="H40" s="61"/>
      <c r="I40" s="64"/>
    </row>
    <row r="41" spans="1:9" ht="21" hidden="1" customHeight="1" x14ac:dyDescent="0.2">
      <c r="A41" s="41"/>
      <c r="B41" s="118"/>
      <c r="C41" s="41"/>
      <c r="D41" s="35"/>
      <c r="E41" s="61"/>
      <c r="F41" s="61"/>
      <c r="G41" s="61"/>
      <c r="H41" s="61"/>
      <c r="I41" s="64"/>
    </row>
    <row r="42" spans="1:9" s="23" customFormat="1" ht="39" customHeight="1" x14ac:dyDescent="0.2">
      <c r="A42" s="80" t="s">
        <v>170</v>
      </c>
      <c r="B42" s="81"/>
      <c r="C42" s="80"/>
      <c r="D42" s="102" t="s">
        <v>171</v>
      </c>
      <c r="E42" s="65"/>
      <c r="F42" s="78">
        <f>F43+F44+F45+F46+F47+F49+F50+F51+F52</f>
        <v>882280</v>
      </c>
      <c r="G42" s="78"/>
      <c r="H42" s="78"/>
      <c r="I42" s="78">
        <f>I43+I44+I45+I46+I47+I48+I49+I50+I51+I52+I54+I53</f>
        <v>5787848</v>
      </c>
    </row>
    <row r="43" spans="1:9" ht="36.75" customHeight="1" x14ac:dyDescent="0.2">
      <c r="A43" s="70" t="s">
        <v>176</v>
      </c>
      <c r="B43" s="97" t="s">
        <v>177</v>
      </c>
      <c r="C43" s="97" t="s">
        <v>178</v>
      </c>
      <c r="D43" s="25" t="s">
        <v>179</v>
      </c>
      <c r="E43" s="62" t="s">
        <v>322</v>
      </c>
      <c r="F43" s="15"/>
      <c r="G43" s="15"/>
      <c r="H43" s="15"/>
      <c r="I43" s="63">
        <v>44000</v>
      </c>
    </row>
    <row r="44" spans="1:9" ht="63" customHeight="1" x14ac:dyDescent="0.2">
      <c r="A44" s="70" t="s">
        <v>176</v>
      </c>
      <c r="B44" s="97" t="s">
        <v>177</v>
      </c>
      <c r="C44" s="97" t="s">
        <v>178</v>
      </c>
      <c r="D44" s="35" t="s">
        <v>179</v>
      </c>
      <c r="E44" s="69" t="s">
        <v>351</v>
      </c>
      <c r="F44" s="15"/>
      <c r="G44" s="15"/>
      <c r="H44" s="15"/>
      <c r="I44" s="63">
        <v>1500000</v>
      </c>
    </row>
    <row r="45" spans="1:9" ht="80.25" customHeight="1" x14ac:dyDescent="0.2">
      <c r="A45" s="71" t="s">
        <v>180</v>
      </c>
      <c r="B45" s="71" t="s">
        <v>181</v>
      </c>
      <c r="C45" s="72" t="s">
        <v>182</v>
      </c>
      <c r="D45" s="34" t="s">
        <v>183</v>
      </c>
      <c r="E45" s="62" t="s">
        <v>322</v>
      </c>
      <c r="F45" s="15"/>
      <c r="G45" s="15"/>
      <c r="H45" s="15"/>
      <c r="I45" s="63">
        <v>2951168</v>
      </c>
    </row>
    <row r="46" spans="1:9" ht="50.25" customHeight="1" x14ac:dyDescent="0.2">
      <c r="A46" s="73" t="s">
        <v>188</v>
      </c>
      <c r="B46" s="71">
        <v>1150</v>
      </c>
      <c r="C46" s="73" t="s">
        <v>190</v>
      </c>
      <c r="D46" s="34" t="s">
        <v>191</v>
      </c>
      <c r="E46" s="74" t="s">
        <v>322</v>
      </c>
      <c r="F46" s="15"/>
      <c r="G46" s="15"/>
      <c r="H46" s="15"/>
      <c r="I46" s="63">
        <v>17000</v>
      </c>
    </row>
    <row r="47" spans="1:9" ht="47.25" customHeight="1" x14ac:dyDescent="0.2">
      <c r="A47" s="73" t="s">
        <v>173</v>
      </c>
      <c r="B47" s="71">
        <v>160</v>
      </c>
      <c r="C47" s="73" t="s">
        <v>107</v>
      </c>
      <c r="D47" s="34" t="s">
        <v>325</v>
      </c>
      <c r="E47" s="74" t="s">
        <v>322</v>
      </c>
      <c r="F47" s="15"/>
      <c r="G47" s="15"/>
      <c r="H47" s="15"/>
      <c r="I47" s="63">
        <v>8500</v>
      </c>
    </row>
    <row r="48" spans="1:9" ht="37.5" customHeight="1" x14ac:dyDescent="0.2">
      <c r="A48" s="124" t="s">
        <v>214</v>
      </c>
      <c r="B48" s="124" t="s">
        <v>215</v>
      </c>
      <c r="C48" s="125" t="s">
        <v>122</v>
      </c>
      <c r="D48" s="126" t="s">
        <v>216</v>
      </c>
      <c r="E48" s="74" t="s">
        <v>322</v>
      </c>
      <c r="F48" s="15"/>
      <c r="G48" s="15"/>
      <c r="H48" s="15"/>
      <c r="I48" s="63">
        <v>45000</v>
      </c>
    </row>
    <row r="49" spans="1:9" ht="41.25" customHeight="1" x14ac:dyDescent="0.2">
      <c r="A49" s="73" t="s">
        <v>220</v>
      </c>
      <c r="B49" s="71">
        <v>7325</v>
      </c>
      <c r="C49" s="73" t="s">
        <v>137</v>
      </c>
      <c r="D49" s="34" t="s">
        <v>222</v>
      </c>
      <c r="E49" s="74" t="s">
        <v>324</v>
      </c>
      <c r="F49" s="62">
        <v>828600</v>
      </c>
      <c r="G49" s="15"/>
      <c r="H49" s="15"/>
      <c r="I49" s="63">
        <v>828600</v>
      </c>
    </row>
    <row r="50" spans="1:9" s="32" customFormat="1" ht="57" hidden="1" customHeight="1" x14ac:dyDescent="0.25">
      <c r="A50" s="31"/>
      <c r="B50" s="31"/>
      <c r="C50" s="30"/>
      <c r="D50" s="25"/>
      <c r="E50" s="79"/>
      <c r="F50" s="76"/>
      <c r="G50" s="33"/>
      <c r="H50" s="33"/>
      <c r="I50" s="75"/>
    </row>
    <row r="51" spans="1:9" ht="113.25" customHeight="1" x14ac:dyDescent="0.2">
      <c r="A51" s="41" t="s">
        <v>380</v>
      </c>
      <c r="B51" s="118">
        <v>7321</v>
      </c>
      <c r="C51" s="41" t="s">
        <v>137</v>
      </c>
      <c r="D51" s="123" t="s">
        <v>382</v>
      </c>
      <c r="E51" s="69" t="s">
        <v>366</v>
      </c>
      <c r="F51" s="62">
        <v>26840</v>
      </c>
      <c r="G51" s="61"/>
      <c r="H51" s="61"/>
      <c r="I51" s="63">
        <v>26840</v>
      </c>
    </row>
    <row r="52" spans="1:9" ht="53.25" customHeight="1" x14ac:dyDescent="0.2">
      <c r="A52" s="27" t="s">
        <v>224</v>
      </c>
      <c r="B52" s="27" t="s">
        <v>225</v>
      </c>
      <c r="C52" s="26" t="s">
        <v>144</v>
      </c>
      <c r="D52" s="25" t="s">
        <v>226</v>
      </c>
      <c r="E52" s="69" t="s">
        <v>323</v>
      </c>
      <c r="F52" s="62">
        <v>26840</v>
      </c>
      <c r="G52" s="15"/>
      <c r="H52" s="15"/>
      <c r="I52" s="63">
        <v>26840</v>
      </c>
    </row>
    <row r="53" spans="1:9" ht="79.5" customHeight="1" x14ac:dyDescent="0.2">
      <c r="A53" s="27">
        <v>617363</v>
      </c>
      <c r="B53" s="27">
        <v>7363</v>
      </c>
      <c r="C53" s="26">
        <v>490</v>
      </c>
      <c r="D53" s="25" t="s">
        <v>145</v>
      </c>
      <c r="E53" s="69" t="s">
        <v>408</v>
      </c>
      <c r="F53" s="62"/>
      <c r="G53" s="15"/>
      <c r="H53" s="15"/>
      <c r="I53" s="63">
        <v>185400</v>
      </c>
    </row>
    <row r="54" spans="1:9" ht="87" customHeight="1" x14ac:dyDescent="0.2">
      <c r="A54" s="117" t="s">
        <v>387</v>
      </c>
      <c r="B54" s="124" t="s">
        <v>143</v>
      </c>
      <c r="C54" s="125" t="s">
        <v>144</v>
      </c>
      <c r="D54" s="126" t="s">
        <v>145</v>
      </c>
      <c r="E54" s="69" t="s">
        <v>388</v>
      </c>
      <c r="F54" s="62"/>
      <c r="G54" s="15"/>
      <c r="H54" s="15"/>
      <c r="I54" s="63">
        <v>154500</v>
      </c>
    </row>
    <row r="55" spans="1:9" s="28" customFormat="1" ht="42" customHeight="1" x14ac:dyDescent="0.35">
      <c r="A55" s="80" t="s">
        <v>227</v>
      </c>
      <c r="B55" s="81"/>
      <c r="C55" s="80"/>
      <c r="D55" s="100" t="s">
        <v>228</v>
      </c>
      <c r="E55" s="83"/>
      <c r="F55" s="93">
        <f>SUM(F56:F57)</f>
        <v>0</v>
      </c>
      <c r="G55" s="78"/>
      <c r="H55" s="78"/>
      <c r="I55" s="78">
        <f>SUM(I56:I57)</f>
        <v>49700</v>
      </c>
    </row>
    <row r="56" spans="1:9" s="24" customFormat="1" ht="67.5" customHeight="1" x14ac:dyDescent="0.25">
      <c r="A56" s="27" t="s">
        <v>247</v>
      </c>
      <c r="B56" s="27" t="s">
        <v>248</v>
      </c>
      <c r="C56" s="26" t="s">
        <v>181</v>
      </c>
      <c r="D56" s="25" t="s">
        <v>249</v>
      </c>
      <c r="E56" s="62" t="s">
        <v>322</v>
      </c>
      <c r="F56" s="15"/>
      <c r="G56" s="15"/>
      <c r="H56" s="15"/>
      <c r="I56" s="63">
        <v>33200</v>
      </c>
    </row>
    <row r="57" spans="1:9" s="24" customFormat="1" ht="43.5" customHeight="1" x14ac:dyDescent="0.25">
      <c r="A57" s="27" t="s">
        <v>253</v>
      </c>
      <c r="B57" s="27" t="s">
        <v>254</v>
      </c>
      <c r="C57" s="26" t="s">
        <v>203</v>
      </c>
      <c r="D57" s="25" t="s">
        <v>255</v>
      </c>
      <c r="E57" s="62" t="s">
        <v>322</v>
      </c>
      <c r="F57" s="15"/>
      <c r="G57" s="15"/>
      <c r="H57" s="15"/>
      <c r="I57" s="63">
        <v>16500</v>
      </c>
    </row>
    <row r="58" spans="1:9" s="23" customFormat="1" ht="43.5" customHeight="1" x14ac:dyDescent="0.2">
      <c r="A58" s="81">
        <v>1000000</v>
      </c>
      <c r="B58" s="84"/>
      <c r="C58" s="85"/>
      <c r="D58" s="99" t="s">
        <v>280</v>
      </c>
      <c r="E58" s="86" t="s">
        <v>322</v>
      </c>
      <c r="F58" s="93">
        <f>F60</f>
        <v>0</v>
      </c>
      <c r="G58" s="91"/>
      <c r="H58" s="91"/>
      <c r="I58" s="91">
        <f>I60+I61</f>
        <v>299200</v>
      </c>
    </row>
    <row r="59" spans="1:9" ht="56.25" hidden="1" customHeight="1" x14ac:dyDescent="0.2">
      <c r="A59" s="22"/>
      <c r="B59" s="22"/>
      <c r="C59" s="21"/>
      <c r="D59" s="20"/>
      <c r="E59" s="88"/>
      <c r="F59" s="92"/>
      <c r="G59" s="92"/>
      <c r="H59" s="92"/>
      <c r="I59" s="91"/>
    </row>
    <row r="60" spans="1:9" ht="33.75" customHeight="1" x14ac:dyDescent="0.2">
      <c r="A60" s="70" t="s">
        <v>286</v>
      </c>
      <c r="B60" s="97" t="s">
        <v>287</v>
      </c>
      <c r="C60" s="70" t="s">
        <v>288</v>
      </c>
      <c r="D60" s="35" t="s">
        <v>289</v>
      </c>
      <c r="E60" s="89" t="s">
        <v>322</v>
      </c>
      <c r="F60" s="92"/>
      <c r="G60" s="92"/>
      <c r="H60" s="92"/>
      <c r="I60" s="90">
        <v>88000</v>
      </c>
    </row>
    <row r="61" spans="1:9" ht="53.25" customHeight="1" x14ac:dyDescent="0.2">
      <c r="A61" s="70" t="s">
        <v>293</v>
      </c>
      <c r="B61" s="37" t="s">
        <v>294</v>
      </c>
      <c r="C61" s="38" t="s">
        <v>295</v>
      </c>
      <c r="D61" s="35" t="s">
        <v>296</v>
      </c>
      <c r="E61" s="89" t="s">
        <v>322</v>
      </c>
      <c r="F61" s="92"/>
      <c r="G61" s="92"/>
      <c r="H61" s="92"/>
      <c r="I61" s="90">
        <v>211200</v>
      </c>
    </row>
    <row r="62" spans="1:9" ht="44.25" customHeight="1" x14ac:dyDescent="0.2">
      <c r="A62" s="94" t="s">
        <v>307</v>
      </c>
      <c r="B62" s="95"/>
      <c r="C62" s="96"/>
      <c r="D62" s="100" t="s">
        <v>308</v>
      </c>
      <c r="E62" s="87"/>
      <c r="F62" s="91"/>
      <c r="G62" s="91"/>
      <c r="H62" s="91"/>
      <c r="I62" s="91">
        <f>I63</f>
        <v>10000</v>
      </c>
    </row>
    <row r="63" spans="1:9" ht="52.5" customHeight="1" x14ac:dyDescent="0.2">
      <c r="A63" s="17" t="s">
        <v>310</v>
      </c>
      <c r="B63" s="17" t="s">
        <v>174</v>
      </c>
      <c r="C63" s="16" t="s">
        <v>107</v>
      </c>
      <c r="D63" s="34" t="s">
        <v>175</v>
      </c>
      <c r="E63" s="89" t="s">
        <v>322</v>
      </c>
      <c r="F63" s="92"/>
      <c r="G63" s="92"/>
      <c r="H63" s="92"/>
      <c r="I63" s="90">
        <v>10000</v>
      </c>
    </row>
    <row r="64" spans="1:9" s="14" customFormat="1" ht="42.75" customHeight="1" x14ac:dyDescent="0.3">
      <c r="A64" s="82"/>
      <c r="B64" s="82"/>
      <c r="C64" s="58"/>
      <c r="D64" s="60" t="s">
        <v>320</v>
      </c>
      <c r="E64" s="65"/>
      <c r="F64" s="120">
        <f>F58+F55+F42+F7+F62</f>
        <v>3314994</v>
      </c>
      <c r="G64" s="121"/>
      <c r="H64" s="121"/>
      <c r="I64" s="120">
        <f>I58+I55+I42+I7+I62</f>
        <v>16197139</v>
      </c>
    </row>
    <row r="65" spans="1:16" ht="19.5" x14ac:dyDescent="0.2">
      <c r="D65" s="12"/>
      <c r="E65" s="13"/>
      <c r="F65" s="12"/>
      <c r="G65" s="12"/>
    </row>
    <row r="66" spans="1:16" s="10" customFormat="1" ht="30.75" customHeight="1" x14ac:dyDescent="0.3">
      <c r="A66" s="11" t="s">
        <v>321</v>
      </c>
      <c r="B66" s="9"/>
      <c r="C66" s="115"/>
      <c r="D66" s="115"/>
      <c r="E66" s="116"/>
      <c r="F66" s="115"/>
      <c r="G66" s="115"/>
      <c r="H66" s="9"/>
      <c r="I66" s="9"/>
    </row>
    <row r="67" spans="1:16" ht="13.5" customHeight="1" x14ac:dyDescent="0.2">
      <c r="E67" s="9"/>
    </row>
    <row r="68" spans="1:16" ht="20.25" hidden="1" customHeight="1" x14ac:dyDescent="0.2"/>
    <row r="69" spans="1:16" ht="28.5" hidden="1" customHeight="1" x14ac:dyDescent="0.2">
      <c r="A69" s="7"/>
      <c r="B69" s="7"/>
      <c r="C69" s="7"/>
      <c r="D69" s="7"/>
      <c r="F69" s="7"/>
      <c r="G69" s="7"/>
      <c r="H69" s="7"/>
      <c r="I69" s="7"/>
      <c r="J69" s="8"/>
      <c r="K69" s="8"/>
      <c r="L69" s="8"/>
      <c r="M69" s="8"/>
      <c r="N69" s="8"/>
      <c r="O69" s="8"/>
      <c r="P69" s="8"/>
    </row>
    <row r="70" spans="1:16" ht="21" hidden="1" customHeight="1" x14ac:dyDescent="0.2">
      <c r="A70" s="6"/>
      <c r="B70" s="6"/>
      <c r="C70" s="6"/>
      <c r="D70" s="6"/>
      <c r="E70" s="7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 hidden="1" customHeight="1" x14ac:dyDescent="0.2">
      <c r="A71" s="5"/>
      <c r="B71" s="5"/>
      <c r="C71" s="5"/>
      <c r="D71" s="5"/>
      <c r="E71" s="6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12.75" hidden="1" customHeight="1" x14ac:dyDescent="0.2">
      <c r="A72" s="6"/>
      <c r="B72" s="6"/>
      <c r="C72" s="6"/>
      <c r="D72" s="6"/>
      <c r="E72" s="5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x14ac:dyDescent="0.2">
      <c r="A73" s="5"/>
      <c r="B73" s="5"/>
      <c r="C73" s="5"/>
      <c r="D73" s="5"/>
      <c r="E73" s="6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x14ac:dyDescent="0.2">
      <c r="E74" s="5"/>
    </row>
  </sheetData>
  <mergeCells count="3">
    <mergeCell ref="A3:I3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5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dod1</vt:lpstr>
      <vt:lpstr>dod2</vt:lpstr>
      <vt:lpstr>dod3 </vt:lpstr>
      <vt:lpstr>Dod6</vt:lpstr>
      <vt:lpstr>'dod1'!Заголовки_для_печати</vt:lpstr>
      <vt:lpstr>'dod3 '!Заголовки_для_печати</vt:lpstr>
      <vt:lpstr>'Dod6'!Заголовки_для_печати</vt:lpstr>
      <vt:lpstr>'Dod6'!Область_печати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ssd1</dc:creator>
  <cp:lastModifiedBy>nachorg</cp:lastModifiedBy>
  <cp:lastPrinted>2018-09-10T05:29:03Z</cp:lastPrinted>
  <dcterms:created xsi:type="dcterms:W3CDTF">2018-04-02T14:41:23Z</dcterms:created>
  <dcterms:modified xsi:type="dcterms:W3CDTF">2018-09-10T05:30:04Z</dcterms:modified>
</cp:coreProperties>
</file>