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 " sheetId="8" r:id="rId3"/>
    <sheet name="Dod5" sheetId="10" r:id="rId4"/>
    <sheet name="Dod6" sheetId="5" r:id="rId5"/>
    <sheet name="Dod7" sheetId="9" r:id="rId6"/>
  </sheets>
  <definedNames>
    <definedName name="ГФУ" localSheetId="2">#REF!</definedName>
    <definedName name="ГФУ" localSheetId="5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4">'Dod6'!$D:$E,'Dod6'!$5:$6</definedName>
    <definedName name="Культура" localSheetId="2">#REF!</definedName>
    <definedName name="Культура" localSheetId="5">#REF!</definedName>
    <definedName name="Культура">#REF!</definedName>
    <definedName name="Ліцей" localSheetId="2">#REF!</definedName>
    <definedName name="Ліцей" localSheetId="5">#REF!</definedName>
    <definedName name="Ліцей">#REF!</definedName>
    <definedName name="_xlnm.Print_Area" localSheetId="4">'Dod6'!$A$1:$I$78</definedName>
    <definedName name="Освіта" localSheetId="2">#REF!</definedName>
    <definedName name="Освіта" localSheetId="5">#REF!</definedName>
    <definedName name="Освіта">#REF!</definedName>
    <definedName name="УСЗ" localSheetId="2">#REF!</definedName>
    <definedName name="УСЗ" localSheetId="5">#REF!</definedName>
    <definedName name="УСЗ">#REF!</definedName>
    <definedName name="ФУ1506" localSheetId="2">#REF!</definedName>
    <definedName name="ФУ1506" localSheetId="5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65" i="5"/>
  <c r="F10" i="9" l="1"/>
  <c r="F36" i="9" s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4" i="9" s="1"/>
  <c r="I26" i="9"/>
  <c r="I27" i="9"/>
  <c r="I28" i="9"/>
  <c r="I29" i="9"/>
  <c r="I30" i="9"/>
  <c r="I31" i="9"/>
  <c r="I32" i="9"/>
  <c r="F34" i="9"/>
  <c r="I34" i="9"/>
  <c r="G36" i="9" l="1"/>
  <c r="I36" i="9"/>
  <c r="I10" i="9"/>
  <c r="F45" i="5" l="1"/>
  <c r="I45" i="5"/>
  <c r="F58" i="5"/>
  <c r="I58" i="5"/>
  <c r="F61" i="5"/>
  <c r="I61" i="5"/>
  <c r="G24" i="2" l="1"/>
  <c r="G25" i="2"/>
  <c r="F7" i="5" l="1"/>
  <c r="F68" i="5" s="1"/>
  <c r="I7" i="5"/>
  <c r="I68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<sst xmlns="http://schemas.openxmlformats.org/spreadsheetml/2006/main" count="874" uniqueCount="509">
  <si>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</si>
  <si>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</si>
  <si>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</si>
  <si>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</si>
  <si>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</si>
  <si>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</si>
  <si>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</si>
  <si>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</si>
  <si>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</si>
  <si>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</si>
  <si>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</si>
  <si>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</si>
  <si>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</si>
  <si>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</si>
  <si>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</si>
  <si>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</si>
  <si>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</si>
  <si>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</si>
  <si>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</si>
  <si>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</si>
  <si>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</si>
  <si>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</si>
  <si>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</si>
  <si>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</si>
  <si>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</si>
  <si>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</si>
  <si>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</si>
  <si>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</si>
  <si>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</si>
  <si>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</si>
  <si>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</si>
  <si>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</si>
  <si>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</si>
  <si>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</si>
  <si>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</si>
  <si>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</si>
  <si>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</si>
  <si>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</si>
  <si>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</si>
  <si>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</si>
  <si>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</si>
  <si>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</si>
  <si>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</si>
  <si>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</si>
  <si>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</si>
  <si>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</si>
  <si>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</si>
  <si>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</si>
  <si>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</si>
  <si>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</si>
  <si>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</si>
  <si>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</si>
  <si>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</si>
  <si>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</si>
  <si>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</si>
  <si>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</si>
  <si>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</si>
  <si>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</si>
  <si>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</si>
  <si>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</si>
  <si>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</si>
  <si>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</si>
  <si>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</si>
  <si>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</si>
  <si>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</si>
  <si>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</si>
  <si>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</si>
  <si>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</si>
  <si>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</si>
  <si>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</si>
  <si>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</si>
  <si>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</si>
  <si>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</si>
  <si>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</si>
  <si>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</si>
  <si>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</si>
  <si>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</si>
  <si>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</si>
  <si>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</si>
  <si>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</si>
  <si>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</si>
  <si>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</si>
  <si>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</si>
  <si>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</si>
  <si>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</si>
  <si>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</si>
  <si>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</si>
  <si>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</si>
  <si>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</si>
  <si>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</si>
  <si>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</si>
  <si>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</si>
  <si>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</si>
  <si>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</si>
  <si>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</si>
  <si>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</si>
  <si>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</si>
  <si>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</si>
  <si>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</si>
  <si>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</si>
  <si>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</si>
  <si>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</si>
  <si>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</si>
  <si>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</si>
  <si>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</si>
  <si>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</si>
  <si>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</si>
  <si>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</si>
  <si>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</si>
  <si>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</si>
  <si>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</si>
  <si>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</si>
  <si>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</si>
  <si>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</si>
  <si>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</si>
  <si>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</si>
  <si>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</si>
  <si>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</si>
  <si>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</si>
  <si>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</si>
  <si>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</si>
  <si>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</si>
  <si>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</si>
  <si>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</si>
  <si>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</si>
  <si>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</si>
  <si>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</si>
  <si>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</si>
  <si>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</si>
  <si>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</si>
  <si>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</si>
  <si>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</si>
  <si>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</si>
  <si>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</si>
  <si>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</si>
  <si>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</si>
  <si>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</si>
  <si>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</si>
  <si>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</si>
  <si>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</si>
  <si>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</si>
  <si>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</si>
  <si>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</si>
  <si>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</si>
  <si>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</si>
  <si>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</si>
  <si>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</si>
  <si>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</si>
  <si>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</si>
  <si>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</si>
  <si>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</si>
  <si>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</si>
  <si>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</si>
  <si>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</si>
  <si>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</si>
  <si>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</si>
  <si>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</si>
  <si>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</si>
  <si>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</si>
  <si>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</si>
  <si>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</si>
  <si>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</si>
  <si>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</si>
  <si>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</si>
  <si>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</si>
  <si>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</si>
  <si>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</si>
  <si>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</si>
  <si>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</si>
  <si>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</si>
  <si>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</si>
  <si>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</si>
  <si>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</si>
  <si>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</si>
  <si>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</si>
  <si>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</si>
  <si>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</si>
  <si>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</si>
  <si>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</si>
  <si>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</si>
  <si>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</si>
  <si>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</si>
  <si>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</si>
  <si>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</si>
  <si>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</si>
  <si>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</si>
  <si>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</si>
  <si>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</si>
  <si>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</si>
  <si>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</si>
  <si>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</si>
  <si>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</si>
  <si>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</si>
  <si>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</si>
  <si>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</si>
  <si>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</si>
  <si>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</si>
  <si>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</si>
  <si>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</si>
  <si>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</si>
  <si>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</si>
  <si>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</si>
  <si>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</si>
  <si>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</si>
  <si>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</si>
  <si>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</si>
  <si>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</si>
  <si>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</si>
  <si>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</si>
  <si>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</si>
  <si>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</si>
  <si>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</si>
  <si>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</si>
  <si>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</si>
  <si>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</si>
  <si>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</si>
  <si>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</si>
  <si>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</si>
  <si>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</si>
  <si>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</si>
  <si>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</si>
  <si>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</si>
  <si>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</si>
  <si>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</si>
  <si>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</si>
  <si>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</si>
  <si>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</si>
  <si>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</si>
  <si>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</si>
  <si>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</si>
  <si>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</si>
  <si>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</si>
  <si>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</si>
  <si>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</si>
  <si>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</si>
  <si>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</si>
  <si>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</si>
  <si>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</si>
  <si>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</si>
  <si>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</si>
  <si>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</si>
  <si>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</si>
  <si>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</si>
  <si>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</si>
  <si>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</si>
  <si>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</si>
  <si>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</si>
  <si>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</si>
  <si>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</si>
  <si>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</si>
  <si>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</si>
  <si>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</si>
  <si>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</si>
  <si>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</si>
  <si>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</si>
  <si>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</si>
  <si>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</si>
  <si>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</si>
  <si>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</si>
  <si>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</si>
  <si>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</si>
  <si>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</si>
  <si>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</si>
  <si>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</si>
  <si>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</si>
  <si>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</si>
  <si>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</si>
  <si>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</si>
  <si>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</si>
  <si>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</si>
  <si>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</si>
  <si>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</si>
  <si>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</si>
  <si>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</si>
  <si>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</si>
  <si>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</si>
  <si>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</si>
  <si>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</si>
  <si>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</si>
  <si>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</si>
  <si>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</si>
  <si>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</si>
  <si>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</si>
  <si>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</si>
  <si>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</si>
  <si>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</si>
  <si>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</si>
  <si>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</si>
  <si>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</si>
  <si>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</si>
  <si>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</si>
  <si>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</si>
  <si>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</si>
  <si>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</si>
  <si>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</si>
  <si>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</si>
  <si>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</si>
  <si>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</si>
  <si>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</si>
  <si>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</si>
  <si>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</si>
  <si>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</si>
  <si>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</si>
  <si>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</si>
  <si>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</si>
  <si>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</si>
  <si>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</si>
  <si>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</si>
  <si>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</si>
  <si>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</si>
  <si>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</si>
  <si>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</si>
  <si>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</si>
  <si>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</si>
  <si>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</si>
  <si>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</si>
  <si>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</si>
  <si>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</si>
  <si>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</si>
  <si>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</si>
  <si>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</si>
  <si>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</si>
  <si>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</si>
  <si>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</si>
  <si>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</si>
  <si>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</si>
  <si>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</si>
  <si>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</si>
  <si>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</si>
  <si>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</si>
  <si>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</si>
  <si>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</si>
  <si>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</si>
  <si>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</si>
  <si>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</si>
  <si>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</si>
  <si>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</si>
  <si>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</si>
  <si>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</si>
  <si>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</si>
  <si>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</si>
  <si>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</si>
  <si>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</si>
  <si>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</si>
  <si>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</si>
  <si>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</si>
  <si>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</si>
  <si>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</si>
  <si>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</si>
  <si>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</si>
  <si>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</si>
  <si>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</si>
  <si>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</si>
  <si>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</si>
  <si>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</si>
  <si>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</si>
  <si>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</si>
  <si>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</si>
  <si>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</si>
  <si>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</si>
  <si>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</si>
  <si>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</si>
  <si>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</si>
  <si>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</si>
  <si>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</si>
  <si>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</si>
  <si>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</si>
  <si>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</si>
  <si>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</si>
  <si>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</si>
  <si>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</si>
  <si>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</si>
  <si>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</si>
  <si>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</si>
  <si>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</si>
  <si>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</si>
  <si>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</si>
  <si>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</si>
  <si>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</si>
  <si>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</si>
  <si>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</si>
  <si>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</si>
  <si>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</si>
  <si>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</si>
  <si>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</si>
  <si>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</si>
  <si>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</si>
  <si>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</si>
  <si>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</si>
  <si>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</si>
  <si>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</si>
  <si>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</si>
  <si>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</si>
  <si>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</si>
  <si>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</si>
  <si>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</si>
  <si>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</si>
  <si>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</si>
  <si>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</si>
  <si>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</si>
  <si>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</si>
  <si>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</si>
  <si>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</si>
  <si>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</si>
  <si>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</si>
  <si>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</si>
  <si>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</si>
  <si>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</si>
  <si>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</si>
  <si>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</si>
  <si>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</si>
  <si>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</si>
  <si>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</si>
  <si>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</si>
  <si>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</si>
  <si>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</si>
  <si>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</si>
  <si>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</si>
  <si>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</si>
  <si>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</si>
  <si>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</si>
  <si>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</si>
  <si>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</si>
  <si>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</si>
  <si>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</si>
  <si>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</si>
  <si>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</si>
  <si>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</si>
  <si>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</si>
  <si>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</si>
  <si>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</si>
  <si>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</si>
  <si>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</si>
  <si>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</si>
  <si>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</si>
  <si>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</si>
  <si>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</si>
  <si>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</si>
  <si>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</si>
  <si>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</si>
  <si>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</si>
  <si>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</si>
  <si>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</si>
  <si>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</si>
  <si>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</si>
  <si>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</si>
  <si>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</si>
  <si>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</si>
  <si>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</si>
  <si>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</si>
  <si>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</si>
  <si>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</si>
  <si>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</si>
  <si>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</si>
  <si>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</si>
  <si>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</si>
  <si>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</si>
  <si>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</si>
  <si>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</si>
  <si>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</si>
  <si>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</si>
  <si>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</si>
  <si>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</si>
  <si>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</si>
  <si>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</si>
  <si>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до рішення міської ради від 18 листопада 2018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</si>
  <si>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</si>
  <si>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до  рішення міської ради від 08 листопада 2018 року "Про внесення змін до рішення міської ради від 22 грудня 2017 року "Про міський бюджет на 2018 рік"</t>
  </si>
  <si>
    <t>3719720</t>
  </si>
  <si>
    <t>9720</t>
  </si>
  <si>
    <t>Субвенція з місцевого бюджету на виконання інвестиційних проектів</t>
  </si>
  <si>
    <t xml:space="preserve">до рішення  міської ради від 08 листопада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</si>
  <si>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№ 5
до  рішення  міської ради від  08 листопада 2018 року
"Про внесення змін до рішення міської ради від 22 грудня 2017 року "Про міський бюджет  на 2018 рік"                                          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</si>
  <si>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</si>
  <si>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</si>
  <si>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</si>
  <si>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</si>
  <si>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</si>
  <si>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</si>
  <si>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</si>
  <si>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</si>
  <si>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</si>
  <si>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ремонт медтехніки для Носівської ЦРЛ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</si>
  <si>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</si>
  <si>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</si>
  <si>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</si>
  <si>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</si>
  <si>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</si>
  <si>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</si>
  <si>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</si>
  <si>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</si>
  <si>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</si>
  <si>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</si>
  <si>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</si>
  <si>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</si>
  <si>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</si>
  <si>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</si>
  <si>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</si>
  <si>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</si>
  <si>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Бобровицький районний бюджет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</si>
  <si>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</si>
  <si>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Носівська міська рада (виконавчий апарат)</t>
  </si>
  <si>
    <t>до рішення  міської ради від 08 листопада 2018 року "Про внесення змін до рішення міської ради від 22 грудня 2017 року "Про міський бюджет на 2018 рік"</t>
  </si>
  <si>
    <t>до рішення  міської ради від 08 листопада 2018 року "Про внесення змін до рішення міської ради від 22 грудня 2017 року  "Про міський бюджет на 2018 рік"</t>
  </si>
  <si>
    <t xml:space="preserve"> КПКВ 9720 Субвенція з місцевого бюджету на виконання інвестиційних проектів (на співфінансування інвестиційного проекту "Школа №5 на 520 місць по вул.Вокзальній в м.Носівка - будівництво"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</si>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</sst>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0" fontId="21" fillId="0" borderId="0"/>
    <xf numFmtId="0" fontId="24" fillId="0" borderId="0"/>
    <xf numFmtId="0" fontId="29" fillId="0" borderId="0"/>
    <xf numFmtId="0" fontId="36" fillId="0" borderId="0">
      <alignment vertical="top"/>
    </xf>
    <xf numFmtId="0" fontId="40" fillId="0" borderId="0"/>
    <xf numFmtId="0" fontId="40" fillId="0" borderId="0"/>
    <xf numFmtId="0" fontId="2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1" fillId="0" borderId="0"/>
    <xf numFmtId="0" fontId="4" fillId="0" borderId="0"/>
    <xf numFmtId="0" fontId="3" fillId="0" borderId="0"/>
    <xf numFmtId="0" fontId="2" fillId="0" borderId="0"/>
    <xf numFmtId="0" fontId="61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right"/>
    </xf>
    <xf numFmtId="0" fontId="21" fillId="0" borderId="0" xfId="1"/>
    <xf numFmtId="0" fontId="24" fillId="0" borderId="0" xfId="2" applyFont="1" applyFill="1"/>
    <xf numFmtId="0" fontId="24" fillId="0" borderId="0" xfId="2" applyNumberFormat="1" applyFont="1" applyFill="1" applyAlignment="1" applyProtection="1"/>
    <xf numFmtId="0" fontId="30" fillId="4" borderId="0" xfId="2" applyNumberFormat="1" applyFont="1" applyFill="1" applyBorder="1" applyAlignment="1" applyProtection="1">
      <alignment horizontal="left" vertical="center" wrapText="1"/>
    </xf>
    <xf numFmtId="0" fontId="30" fillId="0" borderId="0" xfId="2" applyNumberFormat="1" applyFont="1" applyFill="1" applyBorder="1" applyAlignment="1" applyProtection="1">
      <alignment horizontal="left" vertical="center" wrapText="1"/>
    </xf>
    <xf numFmtId="0" fontId="33" fillId="0" borderId="0" xfId="2" applyFont="1" applyAlignment="1">
      <alignment horizontal="left" vertical="center" wrapText="1"/>
    </xf>
    <xf numFmtId="0" fontId="30" fillId="0" borderId="0" xfId="2" applyFont="1" applyFill="1"/>
    <xf numFmtId="0" fontId="34" fillId="0" borderId="0" xfId="2" applyNumberFormat="1" applyFont="1" applyFill="1" applyBorder="1" applyAlignment="1" applyProtection="1">
      <alignment vertical="center" wrapText="1"/>
    </xf>
    <xf numFmtId="0" fontId="34" fillId="0" borderId="0" xfId="2" applyFont="1" applyFill="1"/>
    <xf numFmtId="0" fontId="34" fillId="0" borderId="0" xfId="2" applyNumberFormat="1" applyFont="1" applyFill="1" applyAlignment="1" applyProtection="1"/>
    <xf numFmtId="0" fontId="24" fillId="0" borderId="0" xfId="2" applyNumberFormat="1" applyFont="1" applyFill="1" applyBorder="1" applyAlignment="1" applyProtection="1"/>
    <xf numFmtId="164" fontId="35" fillId="0" borderId="0" xfId="2" applyNumberFormat="1" applyFont="1" applyBorder="1" applyAlignment="1">
      <alignment vertical="justify"/>
    </xf>
    <xf numFmtId="0" fontId="27" fillId="0" borderId="0" xfId="2" applyFont="1" applyFill="1"/>
    <xf numFmtId="164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164" fontId="41" fillId="3" borderId="1" xfId="4" applyNumberFormat="1" applyFont="1" applyFill="1" applyBorder="1">
      <alignment vertical="top"/>
    </xf>
    <xf numFmtId="164" fontId="41" fillId="0" borderId="1" xfId="4" applyNumberFormat="1" applyFont="1" applyBorder="1">
      <alignment vertical="top"/>
    </xf>
    <xf numFmtId="0" fontId="42" fillId="0" borderId="1" xfId="2" applyFont="1" applyBorder="1" applyAlignment="1">
      <alignment vertical="center" wrapText="1"/>
    </xf>
    <xf numFmtId="49" fontId="42" fillId="0" borderId="1" xfId="2" applyNumberFormat="1" applyFont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0" fontId="31" fillId="0" borderId="0" xfId="2" applyFont="1" applyFill="1"/>
    <xf numFmtId="0" fontId="25" fillId="0" borderId="0" xfId="2" applyFont="1" applyFill="1"/>
    <xf numFmtId="2" fontId="25" fillId="0" borderId="1" xfId="2" quotePrefix="1" applyNumberFormat="1" applyFont="1" applyBorder="1" applyAlignment="1">
      <alignment vertical="center" wrapText="1"/>
    </xf>
    <xf numFmtId="2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quotePrefix="1" applyFont="1" applyBorder="1" applyAlignment="1">
      <alignment horizontal="center" vertical="center" wrapText="1"/>
    </xf>
    <xf numFmtId="0" fontId="33" fillId="0" borderId="0" xfId="2" applyFont="1" applyFill="1"/>
    <xf numFmtId="164" fontId="37" fillId="0" borderId="1" xfId="4" applyNumberFormat="1" applyFont="1" applyBorder="1" applyAlignment="1">
      <alignment vertical="top" wrapText="1"/>
    </xf>
    <xf numFmtId="0" fontId="28" fillId="0" borderId="0" xfId="2" applyFont="1" applyFill="1"/>
    <xf numFmtId="2" fontId="43" fillId="0" borderId="1" xfId="2" quotePrefix="1" applyNumberFormat="1" applyFont="1" applyBorder="1" applyAlignment="1">
      <alignment vertical="center" wrapText="1"/>
    </xf>
    <xf numFmtId="0" fontId="25" fillId="0" borderId="1" xfId="2" applyFont="1" applyBorder="1" applyAlignment="1">
      <alignment vertical="center" wrapText="1"/>
    </xf>
    <xf numFmtId="49" fontId="39" fillId="0" borderId="1" xfId="2" applyNumberFormat="1" applyFont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quotePrefix="1" applyNumberFormat="1" applyFont="1" applyFill="1" applyBorder="1" applyAlignment="1">
      <alignment horizontal="center" vertical="center" wrapText="1"/>
    </xf>
    <xf numFmtId="0" fontId="39" fillId="0" borderId="0" xfId="2" applyFont="1" applyFill="1"/>
    <xf numFmtId="164" fontId="45" fillId="0" borderId="1" xfId="4" applyNumberFormat="1" applyFont="1" applyBorder="1" applyAlignment="1">
      <alignment vertical="top" wrapText="1"/>
    </xf>
    <xf numFmtId="49" fontId="25" fillId="0" borderId="1" xfId="2" applyNumberFormat="1" applyFont="1" applyBorder="1" applyAlignment="1">
      <alignment horizontal="center" vertical="center" wrapText="1"/>
    </xf>
    <xf numFmtId="0" fontId="26" fillId="0" borderId="0" xfId="2" applyFont="1" applyFill="1"/>
    <xf numFmtId="0" fontId="47" fillId="0" borderId="0" xfId="2" applyFont="1"/>
    <xf numFmtId="0" fontId="47" fillId="3" borderId="0" xfId="2" applyFont="1" applyFill="1" applyAlignment="1">
      <alignment wrapText="1"/>
    </xf>
    <xf numFmtId="0" fontId="47" fillId="0" borderId="0" xfId="2" applyFont="1" applyAlignment="1">
      <alignment wrapText="1"/>
    </xf>
    <xf numFmtId="0" fontId="26" fillId="0" borderId="0" xfId="2" applyFont="1" applyFill="1" applyAlignment="1">
      <alignment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NumberFormat="1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>
      <alignment horizontal="center"/>
    </xf>
    <xf numFmtId="0" fontId="27" fillId="0" borderId="0" xfId="2" applyNumberFormat="1" applyFont="1" applyFill="1" applyBorder="1" applyAlignment="1" applyProtection="1">
      <alignment horizontal="center" vertical="top"/>
    </xf>
    <xf numFmtId="0" fontId="24" fillId="0" borderId="3" xfId="2" applyFont="1" applyFill="1" applyBorder="1" applyAlignment="1">
      <alignment horizontal="center"/>
    </xf>
    <xf numFmtId="0" fontId="27" fillId="0" borderId="3" xfId="2" applyNumberFormat="1" applyFont="1" applyFill="1" applyBorder="1" applyAlignment="1" applyProtection="1">
      <alignment horizontal="center"/>
    </xf>
    <xf numFmtId="0" fontId="24" fillId="0" borderId="0" xfId="2" applyNumberFormat="1" applyFont="1" applyFill="1" applyAlignment="1" applyProtection="1">
      <alignment horizontal="center" vertical="center"/>
    </xf>
    <xf numFmtId="0" fontId="25" fillId="0" borderId="0" xfId="2" applyNumberFormat="1" applyFont="1" applyFill="1" applyAlignment="1" applyProtection="1">
      <alignment horizontal="left" vertical="top"/>
    </xf>
    <xf numFmtId="0" fontId="52" fillId="0" borderId="0" xfId="1" applyFont="1"/>
    <xf numFmtId="0" fontId="52" fillId="0" borderId="0" xfId="1" applyFont="1" applyAlignment="1">
      <alignment horizontal="right"/>
    </xf>
    <xf numFmtId="0" fontId="52" fillId="0" borderId="1" xfId="1" applyFont="1" applyBorder="1" applyAlignment="1">
      <alignment horizontal="center" vertical="center" wrapText="1"/>
    </xf>
    <xf numFmtId="49" fontId="33" fillId="5" borderId="1" xfId="2" applyNumberFormat="1" applyFont="1" applyFill="1" applyBorder="1" applyAlignment="1">
      <alignment horizontal="center" vertical="center" wrapText="1"/>
    </xf>
    <xf numFmtId="164" fontId="35" fillId="5" borderId="1" xfId="4" applyNumberFormat="1" applyFont="1" applyFill="1" applyBorder="1">
      <alignment vertical="top"/>
    </xf>
    <xf numFmtId="0" fontId="27" fillId="5" borderId="1" xfId="2" applyFont="1" applyFill="1" applyBorder="1" applyAlignment="1">
      <alignment horizontal="justify" vertical="center" wrapText="1"/>
    </xf>
    <xf numFmtId="164" fontId="45" fillId="0" borderId="1" xfId="4" applyNumberFormat="1" applyFont="1" applyBorder="1">
      <alignment vertical="top"/>
    </xf>
    <xf numFmtId="164" fontId="45" fillId="0" borderId="1" xfId="4" applyNumberFormat="1" applyFont="1" applyBorder="1" applyAlignment="1">
      <alignment vertical="center"/>
    </xf>
    <xf numFmtId="164" fontId="45" fillId="5" borderId="1" xfId="4" applyNumberFormat="1" applyFont="1" applyFill="1" applyBorder="1" applyAlignment="1">
      <alignment vertical="center"/>
    </xf>
    <xf numFmtId="164" fontId="45" fillId="5" borderId="1" xfId="4" applyNumberFormat="1" applyFont="1" applyFill="1" applyBorder="1">
      <alignment vertical="top"/>
    </xf>
    <xf numFmtId="164" fontId="37" fillId="5" borderId="1" xfId="4" applyNumberFormat="1" applyFont="1" applyFill="1" applyBorder="1">
      <alignment vertical="top"/>
    </xf>
    <xf numFmtId="49" fontId="56" fillId="0" borderId="1" xfId="2" applyNumberFormat="1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3" fontId="57" fillId="0" borderId="1" xfId="4" applyNumberFormat="1" applyFont="1" applyBorder="1" applyAlignment="1">
      <alignment horizontal="center" vertical="center"/>
    </xf>
    <xf numFmtId="164" fontId="45" fillId="0" borderId="1" xfId="4" applyNumberFormat="1" applyFont="1" applyBorder="1" applyAlignment="1">
      <alignment vertical="center" wrapText="1"/>
    </xf>
    <xf numFmtId="49" fontId="25" fillId="0" borderId="1" xfId="5" quotePrefix="1" applyNumberFormat="1" applyFont="1" applyFill="1" applyBorder="1" applyAlignment="1">
      <alignment horizontal="center" vertical="center" wrapText="1"/>
    </xf>
    <xf numFmtId="0" fontId="43" fillId="0" borderId="1" xfId="2" quotePrefix="1" applyFont="1" applyBorder="1" applyAlignment="1">
      <alignment horizontal="center" vertical="center" wrapText="1"/>
    </xf>
    <xf numFmtId="2" fontId="43" fillId="0" borderId="1" xfId="2" quotePrefix="1" applyNumberFormat="1" applyFont="1" applyBorder="1" applyAlignment="1">
      <alignment horizontal="center" vertical="center" wrapText="1"/>
    </xf>
    <xf numFmtId="49" fontId="43" fillId="0" borderId="1" xfId="2" quotePrefix="1" applyNumberFormat="1" applyFont="1" applyBorder="1" applyAlignment="1">
      <alignment horizontal="center" vertical="center" wrapText="1"/>
    </xf>
    <xf numFmtId="0" fontId="25" fillId="0" borderId="1" xfId="7" applyFont="1" applyBorder="1" applyAlignment="1">
      <alignment horizontal="left" vertical="center" wrapText="1"/>
    </xf>
    <xf numFmtId="164" fontId="37" fillId="5" borderId="1" xfId="4" applyNumberFormat="1" applyFont="1" applyFill="1" applyBorder="1" applyAlignment="1">
      <alignment vertical="center"/>
    </xf>
    <xf numFmtId="164" fontId="58" fillId="5" borderId="1" xfId="4" applyNumberFormat="1" applyFont="1" applyFill="1" applyBorder="1" applyAlignment="1">
      <alignment vertical="center"/>
    </xf>
    <xf numFmtId="49" fontId="32" fillId="5" borderId="1" xfId="2" applyNumberFormat="1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0" fontId="33" fillId="5" borderId="1" xfId="2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vertical="center" wrapText="1"/>
    </xf>
    <xf numFmtId="0" fontId="42" fillId="5" borderId="1" xfId="2" applyFont="1" applyFill="1" applyBorder="1" applyAlignment="1">
      <alignment horizontal="center" vertical="center" wrapText="1"/>
    </xf>
    <xf numFmtId="49" fontId="42" fillId="5" borderId="1" xfId="2" applyNumberFormat="1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horizontal="left" vertical="center"/>
    </xf>
    <xf numFmtId="164" fontId="58" fillId="5" borderId="1" xfId="4" applyNumberFormat="1" applyFont="1" applyFill="1" applyBorder="1" applyAlignment="1">
      <alignment horizontal="left" vertical="center"/>
    </xf>
    <xf numFmtId="164" fontId="58" fillId="0" borderId="1" xfId="4" applyNumberFormat="1" applyFont="1" applyBorder="1" applyAlignment="1">
      <alignment horizontal="left" vertical="center"/>
    </xf>
    <xf numFmtId="164" fontId="45" fillId="0" borderId="1" xfId="4" applyNumberFormat="1" applyFont="1" applyBorder="1" applyAlignment="1">
      <alignment horizontal="left" vertical="center"/>
    </xf>
    <xf numFmtId="164" fontId="45" fillId="5" borderId="1" xfId="4" applyNumberFormat="1" applyFont="1" applyFill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right" vertical="center"/>
    </xf>
    <xf numFmtId="164" fontId="45" fillId="0" borderId="1" xfId="4" applyNumberFormat="1" applyFont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center" vertical="center"/>
    </xf>
    <xf numFmtId="0" fontId="22" fillId="5" borderId="1" xfId="2" quotePrefix="1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2" fontId="22" fillId="5" borderId="1" xfId="2" applyNumberFormat="1" applyFont="1" applyFill="1" applyBorder="1" applyAlignment="1">
      <alignment horizontal="center" vertical="center" wrapText="1"/>
    </xf>
    <xf numFmtId="49" fontId="25" fillId="0" borderId="1" xfId="5" applyNumberFormat="1" applyFont="1" applyFill="1" applyBorder="1" applyAlignment="1">
      <alignment horizontal="center" vertical="center" wrapText="1"/>
    </xf>
    <xf numFmtId="0" fontId="25" fillId="0" borderId="3" xfId="2" applyNumberFormat="1" applyFont="1" applyFill="1" applyBorder="1" applyAlignment="1" applyProtection="1">
      <alignment horizontal="right" vertical="center"/>
    </xf>
    <xf numFmtId="2" fontId="32" fillId="5" borderId="1" xfId="6" quotePrefix="1" applyNumberFormat="1" applyFont="1" applyFill="1" applyBorder="1" applyAlignment="1">
      <alignment vertical="center" wrapText="1"/>
    </xf>
    <xf numFmtId="2" fontId="49" fillId="5" borderId="1" xfId="2" quotePrefix="1" applyNumberFormat="1" applyFont="1" applyFill="1" applyBorder="1" applyAlignment="1">
      <alignment vertical="center" wrapText="1"/>
    </xf>
    <xf numFmtId="0" fontId="32" fillId="5" borderId="1" xfId="2" applyFont="1" applyFill="1" applyBorder="1" applyAlignment="1">
      <alignment horizontal="justify" vertical="center" wrapText="1"/>
    </xf>
    <xf numFmtId="2" fontId="32" fillId="5" borderId="1" xfId="2" quotePrefix="1" applyNumberFormat="1" applyFont="1" applyFill="1" applyBorder="1" applyAlignment="1">
      <alignment vertical="center" wrapText="1"/>
    </xf>
    <xf numFmtId="0" fontId="52" fillId="0" borderId="0" xfId="1" applyFont="1" applyAlignment="1">
      <alignment wrapText="1"/>
    </xf>
    <xf numFmtId="0" fontId="53" fillId="0" borderId="1" xfId="1" applyFont="1" applyBorder="1" applyAlignment="1">
      <alignment vertical="center"/>
    </xf>
    <xf numFmtId="0" fontId="53" fillId="0" borderId="1" xfId="1" applyFont="1" applyBorder="1" applyAlignment="1">
      <alignment vertical="center" wrapText="1"/>
    </xf>
    <xf numFmtId="2" fontId="53" fillId="2" borderId="1" xfId="1" applyNumberFormat="1" applyFont="1" applyFill="1" applyBorder="1" applyAlignment="1">
      <alignment vertical="center"/>
    </xf>
    <xf numFmtId="2" fontId="53" fillId="0" borderId="1" xfId="1" applyNumberFormat="1" applyFont="1" applyBorder="1" applyAlignment="1">
      <alignment vertical="center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2" fontId="21" fillId="0" borderId="0" xfId="1" applyNumberFormat="1"/>
    <xf numFmtId="0" fontId="50" fillId="0" borderId="0" xfId="0" applyFont="1"/>
    <xf numFmtId="0" fontId="50" fillId="0" borderId="0" xfId="1" applyFont="1"/>
    <xf numFmtId="0" fontId="32" fillId="0" borderId="0" xfId="2" applyNumberFormat="1" applyFont="1" applyFill="1" applyBorder="1" applyAlignment="1" applyProtection="1">
      <alignment vertical="center" wrapText="1"/>
    </xf>
    <xf numFmtId="0" fontId="25" fillId="0" borderId="0" xfId="2" applyNumberFormat="1" applyFont="1" applyFill="1" applyAlignment="1" applyProtection="1"/>
    <xf numFmtId="49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center" wrapText="1"/>
    </xf>
    <xf numFmtId="164" fontId="55" fillId="5" borderId="1" xfId="2" applyNumberFormat="1" applyFont="1" applyFill="1" applyBorder="1" applyAlignment="1">
      <alignment vertical="center"/>
    </xf>
    <xf numFmtId="164" fontId="35" fillId="5" borderId="1" xfId="2" applyNumberFormat="1" applyFont="1" applyFill="1" applyBorder="1" applyAlignment="1">
      <alignment vertical="center"/>
    </xf>
    <xf numFmtId="164" fontId="45" fillId="0" borderId="1" xfId="4" quotePrefix="1" applyNumberFormat="1" applyFont="1" applyBorder="1" applyAlignment="1">
      <alignment vertical="center" wrapText="1"/>
    </xf>
    <xf numFmtId="0" fontId="25" fillId="0" borderId="1" xfId="2" quotePrefix="1" applyFont="1" applyBorder="1" applyAlignment="1">
      <alignment vertical="center" wrapText="1"/>
    </xf>
    <xf numFmtId="0" fontId="43" fillId="0" borderId="1" xfId="13" quotePrefix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vertical="center" wrapText="1"/>
    </xf>
    <xf numFmtId="0" fontId="52" fillId="5" borderId="1" xfId="1" applyFont="1" applyFill="1" applyBorder="1" applyAlignment="1">
      <alignment horizontal="center" vertical="center" wrapText="1"/>
    </xf>
    <xf numFmtId="2" fontId="53" fillId="5" borderId="1" xfId="1" applyNumberFormat="1" applyFont="1" applyFill="1" applyBorder="1" applyAlignment="1">
      <alignment vertical="center"/>
    </xf>
    <xf numFmtId="2" fontId="52" fillId="5" borderId="1" xfId="1" applyNumberFormat="1" applyFont="1" applyFill="1" applyBorder="1" applyAlignment="1">
      <alignment vertical="center"/>
    </xf>
    <xf numFmtId="0" fontId="50" fillId="0" borderId="0" xfId="1" applyFont="1" applyAlignment="1">
      <alignment horizontal="left"/>
    </xf>
    <xf numFmtId="0" fontId="23" fillId="0" borderId="0" xfId="0" applyFont="1"/>
    <xf numFmtId="0" fontId="10" fillId="0" borderId="0" xfId="18"/>
    <xf numFmtId="2" fontId="10" fillId="0" borderId="0" xfId="18" applyNumberFormat="1"/>
    <xf numFmtId="0" fontId="50" fillId="0" borderId="0" xfId="19" applyFont="1" applyFill="1" applyBorder="1" applyAlignment="1">
      <alignment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0" borderId="0" xfId="18" applyFont="1" applyAlignment="1">
      <alignment horizontal="right"/>
    </xf>
    <xf numFmtId="0" fontId="52" fillId="0" borderId="0" xfId="18" applyFont="1"/>
    <xf numFmtId="0" fontId="46" fillId="0" borderId="2" xfId="2" applyFont="1" applyBorder="1" applyAlignment="1">
      <alignment wrapText="1"/>
    </xf>
    <xf numFmtId="0" fontId="46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4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horizontal="center" vertical="top"/>
    </xf>
    <xf numFmtId="0" fontId="25" fillId="0" borderId="0" xfId="26" applyNumberFormat="1" applyFont="1" applyFill="1" applyBorder="1" applyAlignment="1" applyProtection="1">
      <alignment vertical="top"/>
    </xf>
    <xf numFmtId="0" fontId="25" fillId="0" borderId="0" xfId="26" applyNumberFormat="1" applyFont="1" applyFill="1" applyBorder="1" applyAlignment="1" applyProtection="1">
      <alignment vertical="top" wrapText="1"/>
    </xf>
    <xf numFmtId="0" fontId="25" fillId="0" borderId="0" xfId="26" applyFont="1" applyAlignment="1">
      <alignment horizontal="center"/>
    </xf>
    <xf numFmtId="0" fontId="62" fillId="0" borderId="0" xfId="26" applyNumberFormat="1" applyFont="1" applyFill="1" applyBorder="1" applyAlignment="1" applyProtection="1">
      <alignment vertical="top"/>
    </xf>
    <xf numFmtId="165" fontId="62" fillId="0" borderId="0" xfId="26" applyNumberFormat="1" applyFont="1"/>
    <xf numFmtId="0" fontId="34" fillId="0" borderId="0" xfId="26" applyNumberFormat="1" applyFont="1" applyFill="1" applyBorder="1" applyAlignment="1" applyProtection="1">
      <alignment vertical="center"/>
    </xf>
    <xf numFmtId="0" fontId="34" fillId="0" borderId="0" xfId="26" applyNumberFormat="1" applyFont="1" applyFill="1" applyBorder="1" applyAlignment="1" applyProtection="1">
      <alignment vertical="top"/>
    </xf>
    <xf numFmtId="0" fontId="34" fillId="0" borderId="0" xfId="26" applyNumberFormat="1" applyFont="1" applyFill="1" applyBorder="1" applyAlignment="1" applyProtection="1">
      <alignment vertical="top" wrapText="1"/>
    </xf>
    <xf numFmtId="0" fontId="34" fillId="0" borderId="0" xfId="26" applyFont="1" applyAlignment="1">
      <alignment horizontal="center" vertical="center"/>
    </xf>
    <xf numFmtId="0" fontId="34" fillId="0" borderId="0" xfId="26" applyFont="1" applyAlignment="1">
      <alignment horizontal="left" vertical="center"/>
    </xf>
    <xf numFmtId="0" fontId="24" fillId="0" borderId="1" xfId="26" applyNumberFormat="1" applyFont="1" applyFill="1" applyBorder="1" applyAlignment="1" applyProtection="1">
      <alignment vertical="top"/>
    </xf>
    <xf numFmtId="0" fontId="24" fillId="0" borderId="1" xfId="26" applyNumberFormat="1" applyFont="1" applyFill="1" applyBorder="1" applyAlignment="1" applyProtection="1">
      <alignment horizontal="center" vertical="top"/>
    </xf>
    <xf numFmtId="0" fontId="33" fillId="0" borderId="0" xfId="26" applyNumberFormat="1" applyFont="1" applyFill="1" applyBorder="1" applyAlignment="1" applyProtection="1">
      <alignment vertical="top"/>
    </xf>
    <xf numFmtId="0" fontId="27" fillId="5" borderId="1" xfId="26" applyNumberFormat="1" applyFont="1" applyFill="1" applyBorder="1" applyAlignment="1" applyProtection="1">
      <alignment horizontal="center" vertical="center"/>
    </xf>
    <xf numFmtId="0" fontId="27" fillId="3" borderId="1" xfId="26" applyNumberFormat="1" applyFont="1" applyFill="1" applyBorder="1" applyAlignment="1" applyProtection="1">
      <alignment horizontal="center" vertical="center"/>
    </xf>
    <xf numFmtId="0" fontId="33" fillId="5" borderId="1" xfId="26" applyNumberFormat="1" applyFont="1" applyFill="1" applyBorder="1" applyAlignment="1" applyProtection="1">
      <alignment vertical="top"/>
    </xf>
    <xf numFmtId="0" fontId="33" fillId="5" borderId="1" xfId="26" applyNumberFormat="1" applyFont="1" applyFill="1" applyBorder="1" applyAlignment="1" applyProtection="1">
      <alignment horizontal="center" vertical="top"/>
    </xf>
    <xf numFmtId="0" fontId="25" fillId="5" borderId="1" xfId="26" applyNumberFormat="1" applyFont="1" applyFill="1" applyBorder="1" applyAlignment="1" applyProtection="1">
      <alignment horizontal="center" vertical="center"/>
    </xf>
    <xf numFmtId="0" fontId="25" fillId="0" borderId="1" xfId="26" applyNumberFormat="1" applyFont="1" applyFill="1" applyBorder="1" applyAlignment="1" applyProtection="1">
      <alignment horizontal="center" vertical="center"/>
    </xf>
    <xf numFmtId="0" fontId="25" fillId="0" borderId="1" xfId="26" applyNumberFormat="1" applyFont="1" applyFill="1" applyBorder="1" applyAlignment="1" applyProtection="1">
      <alignment horizontal="center" vertical="center" wrapText="1"/>
    </xf>
    <xf numFmtId="0" fontId="26" fillId="0" borderId="1" xfId="26" applyNumberFormat="1" applyFont="1" applyFill="1" applyBorder="1" applyAlignment="1" applyProtection="1">
      <alignment vertical="top" wrapText="1"/>
    </xf>
    <xf numFmtId="49" fontId="63" fillId="0" borderId="1" xfId="5" quotePrefix="1" applyNumberFormat="1" applyFont="1" applyFill="1" applyBorder="1" applyAlignment="1">
      <alignment horizontal="center" vertical="center" wrapText="1"/>
    </xf>
    <xf numFmtId="49" fontId="63" fillId="0" borderId="1" xfId="5" applyNumberFormat="1" applyFont="1" applyFill="1" applyBorder="1" applyAlignment="1">
      <alignment horizontal="center" vertical="center" wrapText="1"/>
    </xf>
    <xf numFmtId="0" fontId="32" fillId="5" borderId="1" xfId="26" applyNumberFormat="1" applyFont="1" applyFill="1" applyBorder="1" applyAlignment="1" applyProtection="1">
      <alignment horizontal="center" vertical="center"/>
    </xf>
    <xf numFmtId="0" fontId="32" fillId="3" borderId="1" xfId="26" applyNumberFormat="1" applyFont="1" applyFill="1" applyBorder="1" applyAlignment="1" applyProtection="1">
      <alignment horizontal="center" vertical="center"/>
    </xf>
    <xf numFmtId="0" fontId="32" fillId="5" borderId="1" xfId="26" applyNumberFormat="1" applyFont="1" applyFill="1" applyBorder="1" applyAlignment="1" applyProtection="1">
      <alignment horizontal="center" vertical="center" wrapText="1"/>
    </xf>
    <xf numFmtId="0" fontId="33" fillId="5" borderId="1" xfId="26" applyNumberFormat="1" applyFont="1" applyFill="1" applyBorder="1" applyAlignment="1" applyProtection="1">
      <alignment vertical="top" wrapText="1"/>
    </xf>
    <xf numFmtId="2" fontId="27" fillId="5" borderId="1" xfId="5" quotePrefix="1" applyNumberFormat="1" applyFont="1" applyFill="1" applyBorder="1" applyAlignment="1">
      <alignment vertical="center" wrapText="1"/>
    </xf>
    <xf numFmtId="49" fontId="33" fillId="5" borderId="1" xfId="5" quotePrefix="1" applyNumberFormat="1" applyFont="1" applyFill="1" applyBorder="1" applyAlignment="1">
      <alignment horizontal="center" vertical="center" wrapText="1"/>
    </xf>
    <xf numFmtId="49" fontId="33" fillId="5" borderId="1" xfId="5" applyNumberFormat="1" applyFont="1" applyFill="1" applyBorder="1" applyAlignment="1">
      <alignment horizontal="center" vertical="center" wrapText="1"/>
    </xf>
    <xf numFmtId="49" fontId="27" fillId="5" borderId="1" xfId="5" quotePrefix="1" applyNumberFormat="1" applyFont="1" applyFill="1" applyBorder="1" applyAlignment="1">
      <alignment horizontal="center" vertical="center" wrapText="1"/>
    </xf>
    <xf numFmtId="2" fontId="25" fillId="0" borderId="1" xfId="5" quotePrefix="1" applyNumberFormat="1" applyFont="1" applyFill="1" applyBorder="1" applyAlignment="1">
      <alignment vertical="center" wrapText="1"/>
    </xf>
    <xf numFmtId="0" fontId="26" fillId="0" borderId="2" xfId="26" applyNumberFormat="1" applyFont="1" applyFill="1" applyBorder="1" applyAlignment="1" applyProtection="1">
      <alignment vertical="top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vertical="center" wrapText="1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49" fontId="32" fillId="0" borderId="1" xfId="5" quotePrefix="1" applyNumberFormat="1" applyFont="1" applyFill="1" applyBorder="1" applyAlignment="1">
      <alignment horizontal="center" vertical="center" wrapText="1"/>
    </xf>
    <xf numFmtId="0" fontId="64" fillId="0" borderId="0" xfId="26" applyNumberFormat="1" applyFont="1" applyFill="1" applyBorder="1" applyAlignment="1" applyProtection="1">
      <alignment vertical="top"/>
    </xf>
    <xf numFmtId="0" fontId="62" fillId="5" borderId="0" xfId="26" applyNumberFormat="1" applyFont="1" applyFill="1" applyBorder="1" applyAlignment="1" applyProtection="1">
      <alignment vertical="top" wrapText="1"/>
    </xf>
    <xf numFmtId="0" fontId="27" fillId="5" borderId="1" xfId="26" applyFont="1" applyFill="1" applyBorder="1" applyAlignment="1">
      <alignment vertical="center" wrapText="1"/>
    </xf>
    <xf numFmtId="49" fontId="62" fillId="5" borderId="1" xfId="26" applyNumberFormat="1" applyFont="1" applyFill="1" applyBorder="1" applyAlignment="1">
      <alignment horizontal="center" vertical="justify"/>
    </xf>
    <xf numFmtId="49" fontId="27" fillId="5" borderId="1" xfId="26" quotePrefix="1" applyNumberFormat="1" applyFont="1" applyFill="1" applyBorder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left" vertical="top" wrapText="1"/>
    </xf>
    <xf numFmtId="0" fontId="26" fillId="0" borderId="2" xfId="2" applyFont="1" applyFill="1" applyBorder="1" applyAlignment="1">
      <alignment horizontal="left" vertical="top" wrapText="1"/>
    </xf>
    <xf numFmtId="2" fontId="43" fillId="0" borderId="1" xfId="27" quotePrefix="1" applyNumberFormat="1" applyFont="1" applyBorder="1" applyAlignment="1">
      <alignment vertical="center" wrapText="1"/>
    </xf>
    <xf numFmtId="2" fontId="49" fillId="0" borderId="1" xfId="27" quotePrefix="1" applyNumberFormat="1" applyFont="1" applyBorder="1" applyAlignment="1">
      <alignment horizontal="center" vertical="center" wrapText="1"/>
    </xf>
    <xf numFmtId="0" fontId="49" fillId="0" borderId="1" xfId="27" quotePrefix="1" applyFont="1" applyBorder="1" applyAlignment="1">
      <alignment horizontal="center" vertical="center" wrapText="1"/>
    </xf>
    <xf numFmtId="2" fontId="25" fillId="0" borderId="1" xfId="5" applyNumberFormat="1" applyFont="1" applyFill="1" applyBorder="1" applyAlignment="1">
      <alignment vertical="center" wrapText="1"/>
    </xf>
    <xf numFmtId="0" fontId="25" fillId="0" borderId="2" xfId="26" applyNumberFormat="1" applyFont="1" applyFill="1" applyBorder="1" applyAlignment="1" applyProtection="1">
      <alignment horizontal="center" vertical="center"/>
    </xf>
    <xf numFmtId="0" fontId="24" fillId="0" borderId="4" xfId="26" applyNumberFormat="1" applyFont="1" applyFill="1" applyBorder="1" applyAlignment="1" applyProtection="1">
      <alignment vertical="top"/>
    </xf>
    <xf numFmtId="0" fontId="25" fillId="0" borderId="4" xfId="26" applyNumberFormat="1" applyFont="1" applyFill="1" applyBorder="1" applyAlignment="1" applyProtection="1">
      <alignment horizontal="center" vertical="center"/>
    </xf>
    <xf numFmtId="49" fontId="31" fillId="0" borderId="1" xfId="26" applyNumberFormat="1" applyFont="1" applyBorder="1" applyAlignment="1">
      <alignment horizontal="center" vertical="center"/>
    </xf>
    <xf numFmtId="49" fontId="32" fillId="0" borderId="1" xfId="26" quotePrefix="1" applyNumberFormat="1" applyFont="1" applyBorder="1" applyAlignment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 wrapText="1"/>
    </xf>
    <xf numFmtId="0" fontId="43" fillId="6" borderId="1" xfId="26" applyFont="1" applyFill="1" applyBorder="1" applyAlignment="1">
      <alignment vertical="center" wrapText="1"/>
    </xf>
    <xf numFmtId="0" fontId="49" fillId="6" borderId="2" xfId="26" applyNumberFormat="1" applyFont="1" applyFill="1" applyBorder="1" applyAlignment="1" applyProtection="1">
      <alignment horizontal="center" vertical="center"/>
    </xf>
    <xf numFmtId="49" fontId="49" fillId="6" borderId="2" xfId="26" applyNumberFormat="1" applyFont="1" applyFill="1" applyBorder="1" applyAlignment="1" applyProtection="1">
      <alignment horizontal="center" vertical="center"/>
    </xf>
    <xf numFmtId="0" fontId="25" fillId="0" borderId="2" xfId="26" applyNumberFormat="1" applyFont="1" applyFill="1" applyBorder="1" applyAlignment="1" applyProtection="1">
      <alignment horizontal="left" vertical="center" wrapText="1"/>
    </xf>
    <xf numFmtId="49" fontId="32" fillId="0" borderId="2" xfId="26" applyNumberFormat="1" applyFont="1" applyFill="1" applyBorder="1" applyAlignment="1" applyProtection="1">
      <alignment horizontal="center" vertical="center"/>
    </xf>
    <xf numFmtId="0" fontId="26" fillId="0" borderId="0" xfId="26" applyNumberFormat="1" applyFont="1" applyFill="1" applyBorder="1" applyAlignment="1" applyProtection="1">
      <alignment vertical="top"/>
    </xf>
    <xf numFmtId="0" fontId="25" fillId="0" borderId="1" xfId="26" applyNumberFormat="1" applyFont="1" applyFill="1" applyBorder="1" applyAlignment="1" applyProtection="1">
      <alignment horizontal="left" vertical="center" wrapText="1"/>
    </xf>
    <xf numFmtId="1" fontId="32" fillId="0" borderId="2" xfId="26" applyNumberFormat="1" applyFont="1" applyFill="1" applyBorder="1" applyAlignment="1" applyProtection="1">
      <alignment horizontal="center" vertical="center"/>
    </xf>
    <xf numFmtId="1" fontId="32" fillId="0" borderId="2" xfId="26" applyNumberFormat="1" applyFont="1" applyFill="1" applyBorder="1" applyAlignment="1" applyProtection="1">
      <alignment horizontal="center" vertical="center" wrapText="1"/>
    </xf>
    <xf numFmtId="49" fontId="32" fillId="0" borderId="1" xfId="26" applyNumberFormat="1" applyFont="1" applyFill="1" applyBorder="1" applyAlignment="1" applyProtection="1">
      <alignment horizontal="center" vertical="center" wrapText="1"/>
    </xf>
    <xf numFmtId="0" fontId="26" fillId="0" borderId="1" xfId="2" applyFont="1" applyFill="1" applyBorder="1" applyAlignment="1">
      <alignment wrapText="1"/>
    </xf>
    <xf numFmtId="0" fontId="42" fillId="5" borderId="1" xfId="26" applyNumberFormat="1" applyFont="1" applyFill="1" applyBorder="1" applyAlignment="1" applyProtection="1">
      <alignment horizontal="center" vertical="center"/>
    </xf>
    <xf numFmtId="0" fontId="27" fillId="5" borderId="1" xfId="26" applyFont="1" applyFill="1" applyBorder="1" applyAlignment="1">
      <alignment horizontal="left" vertical="center" wrapText="1"/>
    </xf>
    <xf numFmtId="0" fontId="33" fillId="5" borderId="2" xfId="26" applyNumberFormat="1" applyFont="1" applyFill="1" applyBorder="1" applyAlignment="1" applyProtection="1">
      <alignment horizontal="center" vertical="center" wrapText="1"/>
    </xf>
    <xf numFmtId="49" fontId="27" fillId="5" borderId="2" xfId="26" applyNumberFormat="1" applyFont="1" applyFill="1" applyBorder="1" applyAlignment="1" applyProtection="1">
      <alignment horizontal="center" vertical="center"/>
    </xf>
    <xf numFmtId="0" fontId="65" fillId="0" borderId="1" xfId="26" applyNumberFormat="1" applyFont="1" applyFill="1" applyBorder="1" applyAlignment="1" applyProtection="1">
      <alignment horizontal="center"/>
    </xf>
    <xf numFmtId="0" fontId="65" fillId="0" borderId="1" xfId="26" applyNumberFormat="1" applyFont="1" applyFill="1" applyBorder="1" applyAlignment="1" applyProtection="1">
      <alignment horizontal="center" vertical="top"/>
    </xf>
    <xf numFmtId="0" fontId="65" fillId="0" borderId="1" xfId="26" applyNumberFormat="1" applyFont="1" applyFill="1" applyBorder="1" applyAlignment="1" applyProtection="1">
      <alignment horizontal="center" wrapText="1"/>
    </xf>
    <xf numFmtId="0" fontId="65" fillId="0" borderId="1" xfId="26" applyNumberFormat="1" applyFont="1" applyFill="1" applyBorder="1" applyAlignment="1" applyProtection="1">
      <alignment horizontal="center" vertical="center" wrapText="1"/>
    </xf>
    <xf numFmtId="49" fontId="56" fillId="0" borderId="1" xfId="26" applyNumberFormat="1" applyFont="1" applyFill="1" applyBorder="1" applyAlignment="1" applyProtection="1">
      <alignment horizontal="center" vertical="center" wrapText="1"/>
    </xf>
    <xf numFmtId="0" fontId="30" fillId="0" borderId="0" xfId="26" applyNumberFormat="1" applyFont="1" applyFill="1" applyBorder="1" applyAlignment="1" applyProtection="1">
      <alignment vertical="top"/>
    </xf>
    <xf numFmtId="0" fontId="66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vertical="center"/>
    </xf>
    <xf numFmtId="0" fontId="60" fillId="0" borderId="1" xfId="29" applyFont="1" applyBorder="1" applyAlignment="1">
      <alignment vertical="center"/>
    </xf>
    <xf numFmtId="0" fontId="60" fillId="0" borderId="1" xfId="29" applyFont="1" applyBorder="1" applyAlignment="1">
      <alignment vertical="center" wrapText="1"/>
    </xf>
    <xf numFmtId="2" fontId="60" fillId="0" borderId="1" xfId="29" applyNumberFormat="1" applyFont="1" applyBorder="1" applyAlignment="1">
      <alignment vertical="center"/>
    </xf>
    <xf numFmtId="0" fontId="2" fillId="0" borderId="1" xfId="29" applyBorder="1" applyAlignment="1">
      <alignment vertical="center"/>
    </xf>
    <xf numFmtId="0" fontId="2" fillId="0" borderId="1" xfId="29" applyBorder="1" applyAlignment="1">
      <alignment vertical="center" wrapText="1"/>
    </xf>
    <xf numFmtId="2" fontId="2" fillId="0" borderId="1" xfId="29" applyNumberFormat="1" applyBorder="1" applyAlignment="1">
      <alignment vertical="center"/>
    </xf>
    <xf numFmtId="2" fontId="60" fillId="5" borderId="1" xfId="29" applyNumberFormat="1" applyFont="1" applyFill="1" applyBorder="1" applyAlignment="1">
      <alignment vertical="center"/>
    </xf>
    <xf numFmtId="2" fontId="2" fillId="5" borderId="1" xfId="29" applyNumberFormat="1" applyFill="1" applyBorder="1" applyAlignment="1">
      <alignment vertical="center"/>
    </xf>
    <xf numFmtId="0" fontId="60" fillId="5" borderId="1" xfId="29" applyFont="1" applyFill="1" applyBorder="1" applyAlignment="1">
      <alignment vertical="center"/>
    </xf>
    <xf numFmtId="0" fontId="60" fillId="5" borderId="1" xfId="29" applyFont="1" applyFill="1" applyBorder="1" applyAlignment="1">
      <alignment vertical="center" wrapText="1"/>
    </xf>
    <xf numFmtId="0" fontId="2" fillId="0" borderId="1" xfId="29" applyFont="1" applyBorder="1" applyAlignment="1">
      <alignment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24" fillId="0" borderId="0" xfId="30" applyFont="1"/>
    <xf numFmtId="0" fontId="26" fillId="0" borderId="0" xfId="30" applyFont="1"/>
    <xf numFmtId="0" fontId="32" fillId="0" borderId="0" xfId="30" applyFont="1" applyAlignment="1">
      <alignment horizontal="left" vertical="center" wrapText="1"/>
    </xf>
    <xf numFmtId="0" fontId="25" fillId="0" borderId="0" xfId="2" applyNumberFormat="1" applyFont="1" applyFill="1" applyAlignment="1" applyProtection="1">
      <alignment horizontal="right" vertical="center" wrapText="1"/>
    </xf>
    <xf numFmtId="0" fontId="25" fillId="0" borderId="0" xfId="2" applyNumberFormat="1" applyFont="1" applyFill="1" applyAlignment="1" applyProtection="1">
      <alignment horizontal="left" vertical="center" wrapText="1"/>
    </xf>
    <xf numFmtId="0" fontId="25" fillId="0" borderId="0" xfId="30" applyFont="1" applyAlignment="1">
      <alignment horizontal="center" vertical="top" wrapText="1"/>
    </xf>
    <xf numFmtId="0" fontId="69" fillId="0" borderId="0" xfId="30" applyFont="1"/>
    <xf numFmtId="0" fontId="24" fillId="0" borderId="0" xfId="30" applyFont="1" applyAlignment="1">
      <alignment horizontal="right"/>
    </xf>
    <xf numFmtId="0" fontId="24" fillId="0" borderId="0" xfId="30" applyFont="1" applyAlignment="1">
      <alignment horizontal="left"/>
    </xf>
    <xf numFmtId="0" fontId="26" fillId="0" borderId="0" xfId="30" applyFont="1" applyAlignment="1">
      <alignment wrapText="1"/>
    </xf>
    <xf numFmtId="0" fontId="31" fillId="0" borderId="0" xfId="30" applyFont="1"/>
    <xf numFmtId="0" fontId="31" fillId="0" borderId="1" xfId="30" applyFont="1" applyFill="1" applyBorder="1" applyAlignment="1">
      <alignment horizontal="center" vertical="center" wrapText="1"/>
    </xf>
    <xf numFmtId="3" fontId="70" fillId="0" borderId="1" xfId="30" applyNumberFormat="1" applyFont="1" applyFill="1" applyBorder="1" applyAlignment="1">
      <alignment horizontal="center" vertical="center" wrapText="1"/>
    </xf>
    <xf numFmtId="0" fontId="70" fillId="0" borderId="1" xfId="30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4" fontId="28" fillId="0" borderId="1" xfId="30" applyNumberFormat="1" applyFont="1" applyBorder="1" applyAlignment="1">
      <alignment horizontal="right" vertical="center"/>
    </xf>
    <xf numFmtId="4" fontId="28" fillId="0" borderId="1" xfId="30" applyNumberFormat="1" applyFont="1" applyFill="1" applyBorder="1" applyAlignment="1">
      <alignment horizontal="right" vertical="center" wrapText="1"/>
    </xf>
    <xf numFmtId="4" fontId="70" fillId="5" borderId="1" xfId="30" applyNumberFormat="1" applyFont="1" applyFill="1" applyBorder="1" applyAlignment="1">
      <alignment horizontal="right" vertical="center" shrinkToFit="1"/>
    </xf>
    <xf numFmtId="165" fontId="28" fillId="0" borderId="0" xfId="30" applyNumberFormat="1" applyFont="1" applyAlignment="1">
      <alignment vertical="center"/>
    </xf>
    <xf numFmtId="0" fontId="28" fillId="0" borderId="0" xfId="30" applyFont="1" applyAlignment="1">
      <alignment vertical="center"/>
    </xf>
    <xf numFmtId="1" fontId="30" fillId="0" borderId="1" xfId="30" applyNumberFormat="1" applyFont="1" applyBorder="1" applyAlignment="1">
      <alignment horizontal="center" vertical="center"/>
    </xf>
    <xf numFmtId="0" fontId="70" fillId="5" borderId="1" xfId="3" applyFont="1" applyFill="1" applyBorder="1" applyAlignment="1">
      <alignment vertical="center" wrapText="1"/>
    </xf>
    <xf numFmtId="0" fontId="72" fillId="0" borderId="0" xfId="3" applyFont="1" applyBorder="1" applyAlignment="1">
      <alignment horizontal="center" vertical="center"/>
    </xf>
    <xf numFmtId="0" fontId="70" fillId="0" borderId="0" xfId="3" applyFont="1" applyBorder="1" applyAlignment="1">
      <alignment vertical="center" wrapText="1"/>
    </xf>
    <xf numFmtId="4" fontId="28" fillId="0" borderId="0" xfId="30" applyNumberFormat="1" applyFont="1" applyFill="1" applyBorder="1" applyAlignment="1">
      <alignment horizontal="right" vertical="center" shrinkToFit="1"/>
    </xf>
    <xf numFmtId="4" fontId="70" fillId="0" borderId="0" xfId="30" applyNumberFormat="1" applyFont="1" applyBorder="1" applyAlignment="1">
      <alignment horizontal="right" vertical="center" shrinkToFit="1"/>
    </xf>
    <xf numFmtId="4" fontId="25" fillId="0" borderId="0" xfId="30" applyNumberFormat="1" applyFont="1" applyFill="1" applyBorder="1" applyAlignment="1">
      <alignment horizontal="right" vertical="center" shrinkToFit="1"/>
    </xf>
    <xf numFmtId="0" fontId="25" fillId="0" borderId="0" xfId="30" applyNumberFormat="1" applyFont="1" applyFill="1" applyBorder="1" applyAlignment="1">
      <alignment horizontal="right" vertical="center" shrinkToFit="1"/>
    </xf>
    <xf numFmtId="0" fontId="24" fillId="0" borderId="0" xfId="30" applyFont="1" applyAlignment="1"/>
    <xf numFmtId="3" fontId="24" fillId="0" borderId="0" xfId="30" applyNumberFormat="1" applyFont="1"/>
    <xf numFmtId="165" fontId="24" fillId="0" borderId="0" xfId="30" applyNumberFormat="1" applyFont="1"/>
    <xf numFmtId="0" fontId="26" fillId="0" borderId="0" xfId="30" applyFont="1" applyAlignment="1"/>
    <xf numFmtId="165" fontId="28" fillId="0" borderId="0" xfId="30" applyNumberFormat="1" applyFont="1"/>
    <xf numFmtId="165" fontId="70" fillId="0" borderId="0" xfId="30" applyNumberFormat="1" applyFont="1" applyAlignment="1">
      <alignment horizontal="center" vertical="center"/>
    </xf>
    <xf numFmtId="165" fontId="26" fillId="0" borderId="0" xfId="30" applyNumberFormat="1" applyFont="1"/>
    <xf numFmtId="3" fontId="73" fillId="0" borderId="0" xfId="30" applyNumberFormat="1" applyFont="1"/>
    <xf numFmtId="3" fontId="25" fillId="0" borderId="0" xfId="30" applyNumberFormat="1" applyFont="1"/>
    <xf numFmtId="0" fontId="60" fillId="5" borderId="1" xfId="31" quotePrefix="1" applyFont="1" applyFill="1" applyBorder="1" applyAlignment="1">
      <alignment horizontal="center" vertical="center" wrapText="1"/>
    </xf>
    <xf numFmtId="0" fontId="60" fillId="5" borderId="1" xfId="31" applyFont="1" applyFill="1" applyBorder="1" applyAlignment="1">
      <alignment horizontal="center" vertical="center" wrapText="1"/>
    </xf>
    <xf numFmtId="2" fontId="60" fillId="5" borderId="1" xfId="31" applyNumberFormat="1" applyFont="1" applyFill="1" applyBorder="1" applyAlignment="1">
      <alignment horizontal="center" vertical="center" wrapText="1"/>
    </xf>
    <xf numFmtId="2" fontId="60" fillId="5" borderId="1" xfId="31" quotePrefix="1" applyNumberFormat="1" applyFont="1" applyFill="1" applyBorder="1" applyAlignment="1">
      <alignment vertical="center" wrapText="1"/>
    </xf>
    <xf numFmtId="2" fontId="60" fillId="5" borderId="1" xfId="31" applyNumberFormat="1" applyFont="1" applyFill="1" applyBorder="1" applyAlignment="1">
      <alignment vertical="center" wrapText="1"/>
    </xf>
    <xf numFmtId="2" fontId="1" fillId="5" borderId="1" xfId="31" applyNumberFormat="1" applyFill="1" applyBorder="1" applyAlignment="1">
      <alignment vertical="center" wrapText="1"/>
    </xf>
    <xf numFmtId="0" fontId="60" fillId="0" borderId="1" xfId="31" quotePrefix="1" applyFont="1" applyBorder="1" applyAlignment="1">
      <alignment horizontal="center" vertical="center" wrapText="1"/>
    </xf>
    <xf numFmtId="2" fontId="60" fillId="0" borderId="1" xfId="31" applyNumberFormat="1" applyFont="1" applyBorder="1" applyAlignment="1">
      <alignment horizontal="center" vertical="center" wrapText="1"/>
    </xf>
    <xf numFmtId="2" fontId="60" fillId="0" borderId="1" xfId="31" quotePrefix="1" applyNumberFormat="1" applyFont="1" applyBorder="1" applyAlignment="1">
      <alignment vertical="center" wrapText="1"/>
    </xf>
    <xf numFmtId="2" fontId="60" fillId="0" borderId="1" xfId="31" applyNumberFormat="1" applyFont="1" applyBorder="1" applyAlignment="1">
      <alignment vertical="center" wrapText="1"/>
    </xf>
    <xf numFmtId="2" fontId="60" fillId="0" borderId="1" xfId="31" quotePrefix="1" applyNumberFormat="1" applyFont="1" applyBorder="1" applyAlignment="1">
      <alignment horizontal="center" vertical="center" wrapText="1"/>
    </xf>
    <xf numFmtId="0" fontId="1" fillId="0" borderId="1" xfId="31" quotePrefix="1" applyBorder="1" applyAlignment="1">
      <alignment horizontal="center" vertical="center" wrapText="1"/>
    </xf>
    <xf numFmtId="2" fontId="1" fillId="0" borderId="1" xfId="31" quotePrefix="1" applyNumberFormat="1" applyBorder="1" applyAlignment="1">
      <alignment horizontal="center" vertical="center" wrapText="1"/>
    </xf>
    <xf numFmtId="2" fontId="1" fillId="0" borderId="1" xfId="31" quotePrefix="1" applyNumberFormat="1" applyBorder="1" applyAlignment="1">
      <alignment vertical="center" wrapText="1"/>
    </xf>
    <xf numFmtId="2" fontId="1" fillId="0" borderId="1" xfId="31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49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5" borderId="1" xfId="1" applyFont="1" applyFill="1" applyBorder="1" applyAlignment="1">
      <alignment horizontal="center" vertical="center" wrapText="1"/>
    </xf>
    <xf numFmtId="0" fontId="52" fillId="0" borderId="0" xfId="18" applyFont="1" applyAlignment="1">
      <alignment wrapText="1"/>
    </xf>
    <xf numFmtId="0" fontId="51" fillId="0" borderId="0" xfId="18" applyFont="1" applyAlignment="1">
      <alignment horizontal="center"/>
    </xf>
    <xf numFmtId="0" fontId="50" fillId="0" borderId="0" xfId="18" applyFont="1" applyAlignment="1">
      <alignment horizontal="center"/>
    </xf>
    <xf numFmtId="0" fontId="54" fillId="0" borderId="1" xfId="18" applyFont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25" fillId="0" borderId="0" xfId="2" applyNumberFormat="1" applyFont="1" applyFill="1" applyAlignment="1" applyProtection="1">
      <alignment horizontal="left" vertical="center" wrapText="1"/>
    </xf>
    <xf numFmtId="0" fontId="26" fillId="0" borderId="0" xfId="30" applyFont="1" applyAlignment="1"/>
    <xf numFmtId="0" fontId="24" fillId="0" borderId="0" xfId="2" applyAlignment="1"/>
    <xf numFmtId="0" fontId="68" fillId="0" borderId="0" xfId="2" applyFont="1" applyAlignment="1">
      <alignment horizontal="center" vertical="center" wrapText="1"/>
    </xf>
    <xf numFmtId="0" fontId="31" fillId="0" borderId="10" xfId="30" applyFont="1" applyBorder="1" applyAlignment="1">
      <alignment horizontal="center" vertical="center" wrapText="1"/>
    </xf>
    <xf numFmtId="0" fontId="31" fillId="0" borderId="11" xfId="30" applyFont="1" applyBorder="1" applyAlignment="1">
      <alignment horizontal="center" vertical="center" wrapText="1"/>
    </xf>
    <xf numFmtId="0" fontId="31" fillId="0" borderId="9" xfId="30" applyFont="1" applyBorder="1" applyAlignment="1">
      <alignment horizontal="center" vertical="center" wrapText="1"/>
    </xf>
    <xf numFmtId="0" fontId="31" fillId="0" borderId="4" xfId="30" applyFont="1" applyBorder="1" applyAlignment="1">
      <alignment horizontal="center" vertical="center" wrapText="1"/>
    </xf>
    <xf numFmtId="0" fontId="31" fillId="0" borderId="0" xfId="30" applyFont="1" applyBorder="1" applyAlignment="1">
      <alignment horizontal="center" vertical="center" wrapText="1"/>
    </xf>
    <xf numFmtId="0" fontId="31" fillId="0" borderId="15" xfId="30" applyFont="1" applyBorder="1" applyAlignment="1">
      <alignment horizontal="center" vertical="center" wrapText="1"/>
    </xf>
    <xf numFmtId="0" fontId="31" fillId="0" borderId="7" xfId="30" applyFont="1" applyBorder="1" applyAlignment="1">
      <alignment horizontal="center" vertical="center" wrapText="1"/>
    </xf>
    <xf numFmtId="0" fontId="31" fillId="0" borderId="3" xfId="30" applyFont="1" applyBorder="1" applyAlignment="1">
      <alignment horizontal="center" vertical="center" wrapText="1"/>
    </xf>
    <xf numFmtId="0" fontId="31" fillId="0" borderId="6" xfId="30" applyFont="1" applyBorder="1" applyAlignment="1">
      <alignment horizontal="center" vertical="center" wrapText="1"/>
    </xf>
    <xf numFmtId="0" fontId="31" fillId="0" borderId="5" xfId="30" applyFont="1" applyFill="1" applyBorder="1" applyAlignment="1">
      <alignment horizontal="center" vertical="center" wrapText="1"/>
    </xf>
    <xf numFmtId="0" fontId="31" fillId="0" borderId="8" xfId="30" applyFont="1" applyFill="1" applyBorder="1" applyAlignment="1">
      <alignment horizontal="center" vertical="center" wrapText="1"/>
    </xf>
    <xf numFmtId="0" fontId="31" fillId="0" borderId="2" xfId="30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center" wrapText="1"/>
    </xf>
    <xf numFmtId="0" fontId="27" fillId="0" borderId="13" xfId="30" applyFont="1" applyFill="1" applyBorder="1" applyAlignment="1">
      <alignment horizontal="center" wrapText="1"/>
    </xf>
    <xf numFmtId="0" fontId="27" fillId="0" borderId="14" xfId="30" applyFont="1" applyFill="1" applyBorder="1" applyAlignment="1">
      <alignment horizontal="center" wrapText="1"/>
    </xf>
    <xf numFmtId="0" fontId="70" fillId="0" borderId="1" xfId="30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center" vertical="center"/>
    </xf>
    <xf numFmtId="0" fontId="27" fillId="0" borderId="13" xfId="30" applyFont="1" applyFill="1" applyBorder="1" applyAlignment="1">
      <alignment horizontal="center" vertical="center"/>
    </xf>
    <xf numFmtId="0" fontId="27" fillId="0" borderId="14" xfId="30" applyFont="1" applyFill="1" applyBorder="1" applyAlignment="1">
      <alignment horizontal="center" vertical="center"/>
    </xf>
    <xf numFmtId="0" fontId="70" fillId="0" borderId="5" xfId="30" applyFont="1" applyFill="1" applyBorder="1" applyAlignment="1">
      <alignment horizontal="center" vertical="center" wrapText="1"/>
    </xf>
    <xf numFmtId="0" fontId="70" fillId="0" borderId="8" xfId="30" applyFont="1" applyFill="1" applyBorder="1" applyAlignment="1">
      <alignment horizontal="center" vertical="center" wrapText="1"/>
    </xf>
    <xf numFmtId="0" fontId="70" fillId="0" borderId="2" xfId="30" applyFont="1" applyFill="1" applyBorder="1" applyAlignment="1">
      <alignment horizontal="center" vertical="center" wrapText="1"/>
    </xf>
    <xf numFmtId="0" fontId="24" fillId="0" borderId="8" xfId="2" applyBorder="1" applyAlignment="1">
      <alignment horizontal="center" vertical="center" wrapText="1"/>
    </xf>
    <xf numFmtId="0" fontId="24" fillId="0" borderId="2" xfId="2" applyBorder="1" applyAlignment="1">
      <alignment horizontal="center" vertical="center" wrapText="1"/>
    </xf>
    <xf numFmtId="0" fontId="70" fillId="0" borderId="0" xfId="2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1" fillId="0" borderId="1" xfId="30" applyFont="1" applyFill="1" applyBorder="1" applyAlignment="1">
      <alignment horizontal="center" vertical="center" wrapText="1"/>
    </xf>
    <xf numFmtId="0" fontId="31" fillId="0" borderId="12" xfId="30" applyFont="1" applyBorder="1" applyAlignment="1">
      <alignment horizontal="center" vertical="center" wrapText="1"/>
    </xf>
    <xf numFmtId="0" fontId="31" fillId="0" borderId="13" xfId="30" applyFont="1" applyBorder="1" applyAlignment="1">
      <alignment horizontal="center" vertical="center" wrapText="1"/>
    </xf>
    <xf numFmtId="0" fontId="31" fillId="0" borderId="14" xfId="30" applyFont="1" applyBorder="1" applyAlignment="1">
      <alignment horizontal="center" vertical="center" wrapText="1"/>
    </xf>
    <xf numFmtId="1" fontId="30" fillId="0" borderId="1" xfId="30" applyNumberFormat="1" applyFont="1" applyBorder="1" applyAlignment="1">
      <alignment horizontal="center" vertical="center"/>
    </xf>
    <xf numFmtId="0" fontId="72" fillId="0" borderId="1" xfId="3" applyFont="1" applyBorder="1" applyAlignment="1">
      <alignment horizontal="center" vertical="center"/>
    </xf>
    <xf numFmtId="0" fontId="32" fillId="0" borderId="0" xfId="30" applyNumberFormat="1" applyFont="1" applyFill="1" applyBorder="1" applyAlignment="1">
      <alignment horizontal="left" vertical="center" shrinkToFit="1"/>
    </xf>
    <xf numFmtId="0" fontId="38" fillId="0" borderId="0" xfId="0" applyNumberFormat="1" applyFont="1" applyAlignment="1">
      <alignment horizontal="left" vertical="center" shrinkToFit="1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27" fillId="0" borderId="0" xfId="2" applyNumberFormat="1" applyFont="1" applyFill="1" applyBorder="1" applyAlignment="1" applyProtection="1">
      <alignment horizontal="center" vertical="top" wrapText="1"/>
    </xf>
    <xf numFmtId="0" fontId="28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0" borderId="5" xfId="26" applyNumberFormat="1" applyFont="1" applyFill="1" applyBorder="1" applyAlignment="1" applyProtection="1">
      <alignment horizontal="left" vertical="top" wrapText="1"/>
    </xf>
    <xf numFmtId="0" fontId="24" fillId="0" borderId="2" xfId="2" applyFill="1" applyBorder="1" applyAlignment="1">
      <alignment horizontal="left" vertical="top" wrapText="1"/>
    </xf>
    <xf numFmtId="0" fontId="24" fillId="0" borderId="0" xfId="26" applyNumberFormat="1" applyFont="1" applyFill="1" applyBorder="1" applyAlignment="1" applyProtection="1">
      <alignment vertical="top" wrapText="1"/>
    </xf>
    <xf numFmtId="0" fontId="24" fillId="0" borderId="0" xfId="2" applyFont="1" applyAlignment="1">
      <alignment vertical="top"/>
    </xf>
    <xf numFmtId="0" fontId="24" fillId="0" borderId="0" xfId="26" applyNumberFormat="1" applyFont="1" applyFill="1" applyBorder="1" applyAlignment="1" applyProtection="1">
      <alignment horizontal="left" vertical="center"/>
    </xf>
    <xf numFmtId="0" fontId="24" fillId="0" borderId="0" xfId="2" applyFont="1" applyAlignment="1">
      <alignment vertical="center"/>
    </xf>
    <xf numFmtId="0" fontId="25" fillId="0" borderId="5" xfId="26" applyNumberFormat="1" applyFont="1" applyFill="1" applyBorder="1" applyAlignment="1" applyProtection="1">
      <alignment horizontal="center" vertical="center" wrapText="1"/>
    </xf>
    <xf numFmtId="0" fontId="25" fillId="0" borderId="2" xfId="26" applyNumberFormat="1" applyFont="1" applyFill="1" applyBorder="1" applyAlignment="1" applyProtection="1">
      <alignment horizontal="center" vertical="center" wrapText="1"/>
    </xf>
    <xf numFmtId="0" fontId="67" fillId="0" borderId="0" xfId="26" applyFont="1" applyBorder="1" applyAlignment="1" applyProtection="1">
      <alignment horizontal="center" wrapText="1"/>
      <protection locked="0"/>
    </xf>
    <xf numFmtId="0" fontId="25" fillId="0" borderId="8" xfId="26" applyNumberFormat="1" applyFont="1" applyFill="1" applyBorder="1" applyAlignment="1" applyProtection="1">
      <alignment horizontal="center" vertical="center" wrapText="1"/>
    </xf>
    <xf numFmtId="0" fontId="25" fillId="0" borderId="10" xfId="26" applyNumberFormat="1" applyFont="1" applyFill="1" applyBorder="1" applyAlignment="1" applyProtection="1">
      <alignment horizontal="center" vertical="center"/>
    </xf>
    <xf numFmtId="0" fontId="25" fillId="0" borderId="7" xfId="26" applyNumberFormat="1" applyFont="1" applyFill="1" applyBorder="1" applyAlignment="1" applyProtection="1">
      <alignment horizontal="center" vertical="center"/>
    </xf>
    <xf numFmtId="0" fontId="25" fillId="0" borderId="10" xfId="26" applyNumberFormat="1" applyFont="1" applyFill="1" applyBorder="1" applyAlignment="1" applyProtection="1">
      <alignment horizontal="center" vertical="center" wrapText="1"/>
    </xf>
    <xf numFmtId="0" fontId="25" fillId="0" borderId="7" xfId="26" applyNumberFormat="1" applyFont="1" applyFill="1" applyBorder="1" applyAlignment="1" applyProtection="1">
      <alignment horizontal="center" vertical="center" wrapText="1"/>
    </xf>
    <xf numFmtId="0" fontId="25" fillId="0" borderId="9" xfId="26" applyNumberFormat="1" applyFont="1" applyFill="1" applyBorder="1" applyAlignment="1" applyProtection="1">
      <alignment horizontal="center" vertical="center"/>
    </xf>
    <xf numFmtId="0" fontId="25" fillId="0" borderId="6" xfId="26" applyNumberFormat="1" applyFont="1" applyFill="1" applyBorder="1" applyAlignment="1" applyProtection="1">
      <alignment horizontal="center" vertical="center"/>
    </xf>
  </cellXfs>
  <cellStyles count="32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>
      <selection activeCell="B6" sqref="B6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6" t="s">
        <v>465</v>
      </c>
      <c r="E2" s="286"/>
      <c r="F2" s="286"/>
    </row>
    <row r="3" spans="1:6" ht="44.25" customHeight="1" x14ac:dyDescent="0.25">
      <c r="B3" s="107"/>
      <c r="D3" s="286" t="s">
        <v>357</v>
      </c>
      <c r="E3" s="286"/>
      <c r="F3" s="286"/>
    </row>
    <row r="5" spans="1:6" ht="15.75" x14ac:dyDescent="0.25">
      <c r="A5" s="287" t="s">
        <v>71</v>
      </c>
      <c r="B5" s="288"/>
      <c r="C5" s="288"/>
      <c r="D5" s="288"/>
      <c r="E5" s="288"/>
      <c r="F5" s="288"/>
    </row>
    <row r="6" spans="1:6" x14ac:dyDescent="0.25">
      <c r="F6" s="1" t="s">
        <v>1</v>
      </c>
    </row>
    <row r="7" spans="1:6" x14ac:dyDescent="0.25">
      <c r="A7" s="289" t="s">
        <v>2</v>
      </c>
      <c r="B7" s="289" t="s">
        <v>3</v>
      </c>
      <c r="C7" s="290" t="s">
        <v>4</v>
      </c>
      <c r="D7" s="289" t="s">
        <v>5</v>
      </c>
      <c r="E7" s="289" t="s">
        <v>6</v>
      </c>
      <c r="F7" s="289"/>
    </row>
    <row r="8" spans="1:6" x14ac:dyDescent="0.25">
      <c r="A8" s="289"/>
      <c r="B8" s="289"/>
      <c r="C8" s="290"/>
      <c r="D8" s="289"/>
      <c r="E8" s="289" t="s">
        <v>4</v>
      </c>
      <c r="F8" s="289" t="s">
        <v>7</v>
      </c>
    </row>
    <row r="9" spans="1:6" x14ac:dyDescent="0.25">
      <c r="A9" s="289"/>
      <c r="B9" s="289"/>
      <c r="C9" s="290"/>
      <c r="D9" s="289"/>
      <c r="E9" s="289"/>
      <c r="F9" s="289"/>
    </row>
    <row r="10" spans="1:6" x14ac:dyDescent="0.25">
      <c r="A10" s="284" t="s">
        <v>2</v>
      </c>
      <c r="B10" s="284" t="s">
        <v>3</v>
      </c>
      <c r="C10" s="285" t="s">
        <v>4</v>
      </c>
      <c r="D10" s="284" t="s">
        <v>5</v>
      </c>
      <c r="E10" s="284" t="s">
        <v>6</v>
      </c>
      <c r="F10" s="284"/>
    </row>
    <row r="11" spans="1:6" ht="31.5" customHeight="1" x14ac:dyDescent="0.25">
      <c r="A11" s="284"/>
      <c r="B11" s="284"/>
      <c r="C11" s="285"/>
      <c r="D11" s="284"/>
      <c r="E11" s="284" t="s">
        <v>4</v>
      </c>
      <c r="F11" s="284" t="s">
        <v>7</v>
      </c>
    </row>
    <row r="12" spans="1:6" ht="3" customHeight="1" x14ac:dyDescent="0.25">
      <c r="A12" s="284"/>
      <c r="B12" s="284"/>
      <c r="C12" s="285"/>
      <c r="D12" s="284"/>
      <c r="E12" s="284"/>
      <c r="F12" s="284"/>
    </row>
    <row r="13" spans="1:6" x14ac:dyDescent="0.25">
      <c r="A13" s="135">
        <v>1</v>
      </c>
      <c r="B13" s="135">
        <v>2</v>
      </c>
      <c r="C13" s="136">
        <v>3</v>
      </c>
      <c r="D13" s="135">
        <v>4</v>
      </c>
      <c r="E13" s="135">
        <v>5</v>
      </c>
      <c r="F13" s="135">
        <v>6</v>
      </c>
    </row>
    <row r="14" spans="1:6" x14ac:dyDescent="0.25">
      <c r="A14" s="220">
        <v>10000000</v>
      </c>
      <c r="B14" s="221" t="s">
        <v>8</v>
      </c>
      <c r="C14" s="226">
        <v>62674769</v>
      </c>
      <c r="D14" s="222">
        <v>62625769</v>
      </c>
      <c r="E14" s="222">
        <v>49000</v>
      </c>
      <c r="F14" s="222">
        <v>0</v>
      </c>
    </row>
    <row r="15" spans="1:6" ht="25.5" x14ac:dyDescent="0.25">
      <c r="A15" s="220">
        <v>11000000</v>
      </c>
      <c r="B15" s="221" t="s">
        <v>9</v>
      </c>
      <c r="C15" s="226">
        <v>34608509</v>
      </c>
      <c r="D15" s="222">
        <v>34608509</v>
      </c>
      <c r="E15" s="222">
        <v>0</v>
      </c>
      <c r="F15" s="222">
        <v>0</v>
      </c>
    </row>
    <row r="16" spans="1:6" x14ac:dyDescent="0.25">
      <c r="A16" s="220">
        <v>11010000</v>
      </c>
      <c r="B16" s="221" t="s">
        <v>10</v>
      </c>
      <c r="C16" s="226">
        <v>34608509</v>
      </c>
      <c r="D16" s="222">
        <v>34608509</v>
      </c>
      <c r="E16" s="222">
        <v>0</v>
      </c>
      <c r="F16" s="222">
        <v>0</v>
      </c>
    </row>
    <row r="17" spans="1:6" ht="38.25" x14ac:dyDescent="0.25">
      <c r="A17" s="223">
        <v>11010100</v>
      </c>
      <c r="B17" s="224" t="s">
        <v>11</v>
      </c>
      <c r="C17" s="227">
        <v>26716035</v>
      </c>
      <c r="D17" s="225">
        <v>26716035</v>
      </c>
      <c r="E17" s="225">
        <v>0</v>
      </c>
      <c r="F17" s="225">
        <v>0</v>
      </c>
    </row>
    <row r="18" spans="1:6" ht="63.75" x14ac:dyDescent="0.25">
      <c r="A18" s="223">
        <v>11010200</v>
      </c>
      <c r="B18" s="224" t="s">
        <v>12</v>
      </c>
      <c r="C18" s="227">
        <v>621000</v>
      </c>
      <c r="D18" s="225">
        <v>621000</v>
      </c>
      <c r="E18" s="225">
        <v>0</v>
      </c>
      <c r="F18" s="225">
        <v>0</v>
      </c>
    </row>
    <row r="19" spans="1:6" ht="38.25" x14ac:dyDescent="0.25">
      <c r="A19" s="223">
        <v>11010400</v>
      </c>
      <c r="B19" s="224" t="s">
        <v>13</v>
      </c>
      <c r="C19" s="227">
        <v>6971474</v>
      </c>
      <c r="D19" s="225">
        <v>6971474</v>
      </c>
      <c r="E19" s="225">
        <v>0</v>
      </c>
      <c r="F19" s="225">
        <v>0</v>
      </c>
    </row>
    <row r="20" spans="1:6" ht="38.25" x14ac:dyDescent="0.25">
      <c r="A20" s="223">
        <v>11010500</v>
      </c>
      <c r="B20" s="224" t="s">
        <v>14</v>
      </c>
      <c r="C20" s="227">
        <v>300000</v>
      </c>
      <c r="D20" s="225">
        <v>300000</v>
      </c>
      <c r="E20" s="225">
        <v>0</v>
      </c>
      <c r="F20" s="225">
        <v>0</v>
      </c>
    </row>
    <row r="21" spans="1:6" ht="25.5" x14ac:dyDescent="0.25">
      <c r="A21" s="220">
        <v>13000000</v>
      </c>
      <c r="B21" s="221" t="s">
        <v>15</v>
      </c>
      <c r="C21" s="226">
        <v>65000</v>
      </c>
      <c r="D21" s="222">
        <v>65000</v>
      </c>
      <c r="E21" s="222">
        <v>0</v>
      </c>
      <c r="F21" s="222">
        <v>0</v>
      </c>
    </row>
    <row r="22" spans="1:6" ht="25.5" x14ac:dyDescent="0.25">
      <c r="A22" s="220">
        <v>13010000</v>
      </c>
      <c r="B22" s="221" t="s">
        <v>16</v>
      </c>
      <c r="C22" s="226">
        <v>65000</v>
      </c>
      <c r="D22" s="222">
        <v>65000</v>
      </c>
      <c r="E22" s="222">
        <v>0</v>
      </c>
      <c r="F22" s="222">
        <v>0</v>
      </c>
    </row>
    <row r="23" spans="1:6" ht="63.75" customHeight="1" x14ac:dyDescent="0.25">
      <c r="A23" s="223">
        <v>13010200</v>
      </c>
      <c r="B23" s="224" t="s">
        <v>17</v>
      </c>
      <c r="C23" s="227">
        <v>65000</v>
      </c>
      <c r="D23" s="225">
        <v>65000</v>
      </c>
      <c r="E23" s="225">
        <v>0</v>
      </c>
      <c r="F23" s="225">
        <v>0</v>
      </c>
    </row>
    <row r="24" spans="1:6" ht="20.25" customHeight="1" x14ac:dyDescent="0.25">
      <c r="A24" s="220">
        <v>14000000</v>
      </c>
      <c r="B24" s="221" t="s">
        <v>18</v>
      </c>
      <c r="C24" s="226">
        <v>3416300</v>
      </c>
      <c r="D24" s="222">
        <v>3416300</v>
      </c>
      <c r="E24" s="222">
        <v>0</v>
      </c>
      <c r="F24" s="222">
        <v>0</v>
      </c>
    </row>
    <row r="25" spans="1:6" ht="25.5" x14ac:dyDescent="0.25">
      <c r="A25" s="220">
        <v>14020000</v>
      </c>
      <c r="B25" s="221" t="s">
        <v>19</v>
      </c>
      <c r="C25" s="226">
        <v>476000</v>
      </c>
      <c r="D25" s="222">
        <v>476000</v>
      </c>
      <c r="E25" s="222">
        <v>0</v>
      </c>
      <c r="F25" s="222">
        <v>0</v>
      </c>
    </row>
    <row r="26" spans="1:6" x14ac:dyDescent="0.25">
      <c r="A26" s="223">
        <v>14021900</v>
      </c>
      <c r="B26" s="224" t="s">
        <v>20</v>
      </c>
      <c r="C26" s="227">
        <v>476000</v>
      </c>
      <c r="D26" s="225">
        <v>476000</v>
      </c>
      <c r="E26" s="225">
        <v>0</v>
      </c>
      <c r="F26" s="225">
        <v>0</v>
      </c>
    </row>
    <row r="27" spans="1:6" ht="38.25" x14ac:dyDescent="0.25">
      <c r="A27" s="220">
        <v>14030000</v>
      </c>
      <c r="B27" s="221" t="s">
        <v>21</v>
      </c>
      <c r="C27" s="226">
        <v>1860300</v>
      </c>
      <c r="D27" s="222">
        <v>1860300</v>
      </c>
      <c r="E27" s="222">
        <v>0</v>
      </c>
      <c r="F27" s="222">
        <v>0</v>
      </c>
    </row>
    <row r="28" spans="1:6" x14ac:dyDescent="0.25">
      <c r="A28" s="223">
        <v>14031900</v>
      </c>
      <c r="B28" s="224" t="s">
        <v>20</v>
      </c>
      <c r="C28" s="227">
        <v>1860300</v>
      </c>
      <c r="D28" s="225">
        <v>1860300</v>
      </c>
      <c r="E28" s="225">
        <v>0</v>
      </c>
      <c r="F28" s="225">
        <v>0</v>
      </c>
    </row>
    <row r="29" spans="1:6" ht="38.25" x14ac:dyDescent="0.25">
      <c r="A29" s="223">
        <v>14040000</v>
      </c>
      <c r="B29" s="224" t="s">
        <v>22</v>
      </c>
      <c r="C29" s="227">
        <v>1080000</v>
      </c>
      <c r="D29" s="225">
        <v>1080000</v>
      </c>
      <c r="E29" s="225">
        <v>0</v>
      </c>
      <c r="F29" s="225">
        <v>0</v>
      </c>
    </row>
    <row r="30" spans="1:6" x14ac:dyDescent="0.25">
      <c r="A30" s="220">
        <v>18000000</v>
      </c>
      <c r="B30" s="221" t="s">
        <v>23</v>
      </c>
      <c r="C30" s="226">
        <v>24535960</v>
      </c>
      <c r="D30" s="222">
        <v>24535960</v>
      </c>
      <c r="E30" s="222">
        <v>0</v>
      </c>
      <c r="F30" s="222">
        <v>0</v>
      </c>
    </row>
    <row r="31" spans="1:6" x14ac:dyDescent="0.25">
      <c r="A31" s="220">
        <v>18010000</v>
      </c>
      <c r="B31" s="221" t="s">
        <v>24</v>
      </c>
      <c r="C31" s="226">
        <v>11613231</v>
      </c>
      <c r="D31" s="222">
        <v>11613231</v>
      </c>
      <c r="E31" s="222">
        <v>0</v>
      </c>
      <c r="F31" s="222">
        <v>0</v>
      </c>
    </row>
    <row r="32" spans="1:6" ht="51" x14ac:dyDescent="0.25">
      <c r="A32" s="223">
        <v>18010100</v>
      </c>
      <c r="B32" s="224" t="s">
        <v>25</v>
      </c>
      <c r="C32" s="227">
        <v>41462</v>
      </c>
      <c r="D32" s="225">
        <v>41462</v>
      </c>
      <c r="E32" s="225">
        <v>0</v>
      </c>
      <c r="F32" s="225">
        <v>0</v>
      </c>
    </row>
    <row r="33" spans="1:6" ht="51" x14ac:dyDescent="0.25">
      <c r="A33" s="223">
        <v>18010200</v>
      </c>
      <c r="B33" s="224" t="s">
        <v>26</v>
      </c>
      <c r="C33" s="227">
        <v>185700</v>
      </c>
      <c r="D33" s="225">
        <v>185700</v>
      </c>
      <c r="E33" s="225">
        <v>0</v>
      </c>
      <c r="F33" s="225">
        <v>0</v>
      </c>
    </row>
    <row r="34" spans="1:6" ht="51" x14ac:dyDescent="0.25">
      <c r="A34" s="223">
        <v>18010300</v>
      </c>
      <c r="B34" s="224" t="s">
        <v>27</v>
      </c>
      <c r="C34" s="227">
        <v>1126000</v>
      </c>
      <c r="D34" s="225">
        <v>1126000</v>
      </c>
      <c r="E34" s="225">
        <v>0</v>
      </c>
      <c r="F34" s="225">
        <v>0</v>
      </c>
    </row>
    <row r="35" spans="1:6" ht="51" x14ac:dyDescent="0.25">
      <c r="A35" s="223">
        <v>18010400</v>
      </c>
      <c r="B35" s="224" t="s">
        <v>28</v>
      </c>
      <c r="C35" s="227">
        <v>572832</v>
      </c>
      <c r="D35" s="225">
        <v>572832</v>
      </c>
      <c r="E35" s="225">
        <v>0</v>
      </c>
      <c r="F35" s="225">
        <v>0</v>
      </c>
    </row>
    <row r="36" spans="1:6" x14ac:dyDescent="0.25">
      <c r="A36" s="223">
        <v>18010500</v>
      </c>
      <c r="B36" s="224" t="s">
        <v>29</v>
      </c>
      <c r="C36" s="227">
        <v>1982786</v>
      </c>
      <c r="D36" s="225">
        <v>1982786</v>
      </c>
      <c r="E36" s="225">
        <v>0</v>
      </c>
      <c r="F36" s="225">
        <v>0</v>
      </c>
    </row>
    <row r="37" spans="1:6" x14ac:dyDescent="0.25">
      <c r="A37" s="223">
        <v>18010600</v>
      </c>
      <c r="B37" s="224" t="s">
        <v>30</v>
      </c>
      <c r="C37" s="227">
        <v>5850997</v>
      </c>
      <c r="D37" s="225">
        <v>5850997</v>
      </c>
      <c r="E37" s="225">
        <v>0</v>
      </c>
      <c r="F37" s="225">
        <v>0</v>
      </c>
    </row>
    <row r="38" spans="1:6" x14ac:dyDescent="0.25">
      <c r="A38" s="223">
        <v>18010700</v>
      </c>
      <c r="B38" s="224" t="s">
        <v>31</v>
      </c>
      <c r="C38" s="227">
        <v>390000</v>
      </c>
      <c r="D38" s="225">
        <v>390000</v>
      </c>
      <c r="E38" s="225">
        <v>0</v>
      </c>
      <c r="F38" s="225">
        <v>0</v>
      </c>
    </row>
    <row r="39" spans="1:6" x14ac:dyDescent="0.25">
      <c r="A39" s="223">
        <v>18010900</v>
      </c>
      <c r="B39" s="224" t="s">
        <v>32</v>
      </c>
      <c r="C39" s="227">
        <v>1461454</v>
      </c>
      <c r="D39" s="225">
        <v>1461454</v>
      </c>
      <c r="E39" s="225">
        <v>0</v>
      </c>
      <c r="F39" s="225">
        <v>0</v>
      </c>
    </row>
    <row r="40" spans="1:6" x14ac:dyDescent="0.25">
      <c r="A40" s="223">
        <v>18011000</v>
      </c>
      <c r="B40" s="224" t="s">
        <v>409</v>
      </c>
      <c r="C40" s="227">
        <v>2000</v>
      </c>
      <c r="D40" s="225">
        <v>2000</v>
      </c>
      <c r="E40" s="225">
        <v>0</v>
      </c>
      <c r="F40" s="225">
        <v>0</v>
      </c>
    </row>
    <row r="41" spans="1:6" ht="21" customHeight="1" x14ac:dyDescent="0.25">
      <c r="A41" s="220">
        <v>18050000</v>
      </c>
      <c r="B41" s="221" t="s">
        <v>33</v>
      </c>
      <c r="C41" s="226">
        <v>12922729</v>
      </c>
      <c r="D41" s="222">
        <v>12922729</v>
      </c>
      <c r="E41" s="222">
        <v>0</v>
      </c>
      <c r="F41" s="222">
        <v>0</v>
      </c>
    </row>
    <row r="42" spans="1:6" ht="21" customHeight="1" x14ac:dyDescent="0.25">
      <c r="A42" s="223">
        <v>18050300</v>
      </c>
      <c r="B42" s="224" t="s">
        <v>34</v>
      </c>
      <c r="C42" s="227">
        <v>1010000</v>
      </c>
      <c r="D42" s="225">
        <v>1010000</v>
      </c>
      <c r="E42" s="225">
        <v>0</v>
      </c>
      <c r="F42" s="225">
        <v>0</v>
      </c>
    </row>
    <row r="43" spans="1:6" x14ac:dyDescent="0.25">
      <c r="A43" s="223">
        <v>18050400</v>
      </c>
      <c r="B43" s="224" t="s">
        <v>35</v>
      </c>
      <c r="C43" s="227">
        <v>7733300</v>
      </c>
      <c r="D43" s="225">
        <v>7733300</v>
      </c>
      <c r="E43" s="225">
        <v>0</v>
      </c>
      <c r="F43" s="225">
        <v>0</v>
      </c>
    </row>
    <row r="44" spans="1:6" ht="67.5" customHeight="1" x14ac:dyDescent="0.25">
      <c r="A44" s="223">
        <v>18050500</v>
      </c>
      <c r="B44" s="224" t="s">
        <v>36</v>
      </c>
      <c r="C44" s="227">
        <v>4179429</v>
      </c>
      <c r="D44" s="225">
        <v>4179429</v>
      </c>
      <c r="E44" s="225">
        <v>0</v>
      </c>
      <c r="F44" s="225">
        <v>0</v>
      </c>
    </row>
    <row r="45" spans="1:6" ht="22.5" customHeight="1" x14ac:dyDescent="0.25">
      <c r="A45" s="220">
        <v>19000000</v>
      </c>
      <c r="B45" s="221" t="s">
        <v>37</v>
      </c>
      <c r="C45" s="226">
        <v>49000</v>
      </c>
      <c r="D45" s="222">
        <v>0</v>
      </c>
      <c r="E45" s="222">
        <v>49000</v>
      </c>
      <c r="F45" s="222">
        <v>0</v>
      </c>
    </row>
    <row r="46" spans="1:6" x14ac:dyDescent="0.25">
      <c r="A46" s="220">
        <v>19010000</v>
      </c>
      <c r="B46" s="221" t="s">
        <v>38</v>
      </c>
      <c r="C46" s="226">
        <v>49000</v>
      </c>
      <c r="D46" s="222">
        <v>0</v>
      </c>
      <c r="E46" s="222">
        <v>49000</v>
      </c>
      <c r="F46" s="222">
        <v>0</v>
      </c>
    </row>
    <row r="47" spans="1:6" ht="39" customHeight="1" x14ac:dyDescent="0.25">
      <c r="A47" s="223">
        <v>19010100</v>
      </c>
      <c r="B47" s="224" t="s">
        <v>39</v>
      </c>
      <c r="C47" s="227">
        <v>10700</v>
      </c>
      <c r="D47" s="225">
        <v>0</v>
      </c>
      <c r="E47" s="225">
        <v>10700</v>
      </c>
      <c r="F47" s="225">
        <v>0</v>
      </c>
    </row>
    <row r="48" spans="1:6" ht="50.25" customHeight="1" x14ac:dyDescent="0.25">
      <c r="A48" s="223">
        <v>19010300</v>
      </c>
      <c r="B48" s="224" t="s">
        <v>40</v>
      </c>
      <c r="C48" s="227">
        <v>38300</v>
      </c>
      <c r="D48" s="225">
        <v>0</v>
      </c>
      <c r="E48" s="225">
        <v>38300</v>
      </c>
      <c r="F48" s="225">
        <v>0</v>
      </c>
    </row>
    <row r="49" spans="1:6" x14ac:dyDescent="0.25">
      <c r="A49" s="220">
        <v>20000000</v>
      </c>
      <c r="B49" s="221" t="s">
        <v>41</v>
      </c>
      <c r="C49" s="226">
        <v>4219654</v>
      </c>
      <c r="D49" s="222">
        <v>890960</v>
      </c>
      <c r="E49" s="222">
        <v>3328694</v>
      </c>
      <c r="F49" s="222">
        <v>1917379</v>
      </c>
    </row>
    <row r="50" spans="1:6" ht="25.5" x14ac:dyDescent="0.25">
      <c r="A50" s="220">
        <v>21000000</v>
      </c>
      <c r="B50" s="221" t="s">
        <v>42</v>
      </c>
      <c r="C50" s="226">
        <v>86920</v>
      </c>
      <c r="D50" s="222">
        <v>86920</v>
      </c>
      <c r="E50" s="222">
        <v>0</v>
      </c>
      <c r="F50" s="222">
        <v>0</v>
      </c>
    </row>
    <row r="51" spans="1:6" x14ac:dyDescent="0.25">
      <c r="A51" s="220">
        <v>21080000</v>
      </c>
      <c r="B51" s="221" t="s">
        <v>43</v>
      </c>
      <c r="C51" s="226">
        <v>86920</v>
      </c>
      <c r="D51" s="222">
        <v>86920</v>
      </c>
      <c r="E51" s="222">
        <v>0</v>
      </c>
      <c r="F51" s="222">
        <v>0</v>
      </c>
    </row>
    <row r="52" spans="1:6" x14ac:dyDescent="0.25">
      <c r="A52" s="223">
        <v>21081100</v>
      </c>
      <c r="B52" s="224" t="s">
        <v>44</v>
      </c>
      <c r="C52" s="227">
        <v>3300</v>
      </c>
      <c r="D52" s="225">
        <v>3300</v>
      </c>
      <c r="E52" s="225">
        <v>0</v>
      </c>
      <c r="F52" s="225">
        <v>0</v>
      </c>
    </row>
    <row r="53" spans="1:6" ht="48.75" customHeight="1" x14ac:dyDescent="0.25">
      <c r="A53" s="223">
        <v>21081500</v>
      </c>
      <c r="B53" s="224" t="s">
        <v>45</v>
      </c>
      <c r="C53" s="227">
        <v>83620</v>
      </c>
      <c r="D53" s="225">
        <v>83620</v>
      </c>
      <c r="E53" s="225">
        <v>0</v>
      </c>
      <c r="F53" s="225">
        <v>0</v>
      </c>
    </row>
    <row r="54" spans="1:6" ht="25.5" x14ac:dyDescent="0.25">
      <c r="A54" s="220">
        <v>22000000</v>
      </c>
      <c r="B54" s="221" t="s">
        <v>46</v>
      </c>
      <c r="C54" s="226">
        <v>731260</v>
      </c>
      <c r="D54" s="222">
        <v>731260</v>
      </c>
      <c r="E54" s="222">
        <v>0</v>
      </c>
      <c r="F54" s="222">
        <v>0</v>
      </c>
    </row>
    <row r="55" spans="1:6" x14ac:dyDescent="0.25">
      <c r="A55" s="220">
        <v>22010000</v>
      </c>
      <c r="B55" s="221" t="s">
        <v>47</v>
      </c>
      <c r="C55" s="226">
        <v>660000</v>
      </c>
      <c r="D55" s="222">
        <v>660000</v>
      </c>
      <c r="E55" s="222">
        <v>0</v>
      </c>
      <c r="F55" s="222">
        <v>0</v>
      </c>
    </row>
    <row r="56" spans="1:6" ht="18" customHeight="1" x14ac:dyDescent="0.25">
      <c r="A56" s="223">
        <v>22012500</v>
      </c>
      <c r="B56" s="224" t="s">
        <v>48</v>
      </c>
      <c r="C56" s="227">
        <v>540000</v>
      </c>
      <c r="D56" s="225">
        <v>540000</v>
      </c>
      <c r="E56" s="225">
        <v>0</v>
      </c>
      <c r="F56" s="225">
        <v>0</v>
      </c>
    </row>
    <row r="57" spans="1:6" ht="24.75" customHeight="1" x14ac:dyDescent="0.25">
      <c r="A57" s="223">
        <v>22012600</v>
      </c>
      <c r="B57" s="224" t="s">
        <v>410</v>
      </c>
      <c r="C57" s="227">
        <v>120000</v>
      </c>
      <c r="D57" s="225">
        <v>120000</v>
      </c>
      <c r="E57" s="225">
        <v>0</v>
      </c>
      <c r="F57" s="225">
        <v>0</v>
      </c>
    </row>
    <row r="58" spans="1:6" ht="21.75" customHeight="1" x14ac:dyDescent="0.25">
      <c r="A58" s="220">
        <v>22090000</v>
      </c>
      <c r="B58" s="221" t="s">
        <v>49</v>
      </c>
      <c r="C58" s="226">
        <v>70000</v>
      </c>
      <c r="D58" s="222">
        <v>70000</v>
      </c>
      <c r="E58" s="222">
        <v>0</v>
      </c>
      <c r="F58" s="222">
        <v>0</v>
      </c>
    </row>
    <row r="59" spans="1:6" ht="51" customHeight="1" x14ac:dyDescent="0.25">
      <c r="A59" s="223">
        <v>22090100</v>
      </c>
      <c r="B59" s="224" t="s">
        <v>50</v>
      </c>
      <c r="C59" s="227">
        <v>60000</v>
      </c>
      <c r="D59" s="225">
        <v>60000</v>
      </c>
      <c r="E59" s="225">
        <v>0</v>
      </c>
      <c r="F59" s="225">
        <v>0</v>
      </c>
    </row>
    <row r="60" spans="1:6" ht="38.25" x14ac:dyDescent="0.25">
      <c r="A60" s="223">
        <v>22090400</v>
      </c>
      <c r="B60" s="224" t="s">
        <v>51</v>
      </c>
      <c r="C60" s="227">
        <v>10000</v>
      </c>
      <c r="D60" s="225">
        <v>10000</v>
      </c>
      <c r="E60" s="225">
        <v>0</v>
      </c>
      <c r="F60" s="225">
        <v>0</v>
      </c>
    </row>
    <row r="61" spans="1:6" ht="78.75" customHeight="1" x14ac:dyDescent="0.25">
      <c r="A61" s="223">
        <v>22130000</v>
      </c>
      <c r="B61" s="224" t="s">
        <v>52</v>
      </c>
      <c r="C61" s="227">
        <v>1260</v>
      </c>
      <c r="D61" s="225">
        <v>1260</v>
      </c>
      <c r="E61" s="225">
        <v>0</v>
      </c>
      <c r="F61" s="225">
        <v>0</v>
      </c>
    </row>
    <row r="62" spans="1:6" x14ac:dyDescent="0.25">
      <c r="A62" s="220">
        <v>24000000</v>
      </c>
      <c r="B62" s="221" t="s">
        <v>53</v>
      </c>
      <c r="C62" s="226">
        <v>1990159</v>
      </c>
      <c r="D62" s="222">
        <v>72780</v>
      </c>
      <c r="E62" s="222">
        <v>1917379</v>
      </c>
      <c r="F62" s="222">
        <v>1917379</v>
      </c>
    </row>
    <row r="63" spans="1:6" x14ac:dyDescent="0.25">
      <c r="A63" s="220">
        <v>24060000</v>
      </c>
      <c r="B63" s="221" t="s">
        <v>43</v>
      </c>
      <c r="C63" s="226">
        <v>72780</v>
      </c>
      <c r="D63" s="222">
        <v>72780</v>
      </c>
      <c r="E63" s="222">
        <v>0</v>
      </c>
      <c r="F63" s="222">
        <v>0</v>
      </c>
    </row>
    <row r="64" spans="1:6" ht="18.75" customHeight="1" x14ac:dyDescent="0.25">
      <c r="A64" s="223">
        <v>24060300</v>
      </c>
      <c r="B64" s="224" t="s">
        <v>43</v>
      </c>
      <c r="C64" s="227">
        <v>60680</v>
      </c>
      <c r="D64" s="225">
        <v>60680</v>
      </c>
      <c r="E64" s="225">
        <v>0</v>
      </c>
      <c r="F64" s="225">
        <v>0</v>
      </c>
    </row>
    <row r="65" spans="1:6" ht="76.5" customHeight="1" x14ac:dyDescent="0.25">
      <c r="A65" s="223">
        <v>24062200</v>
      </c>
      <c r="B65" s="224" t="s">
        <v>466</v>
      </c>
      <c r="C65" s="227">
        <v>12100</v>
      </c>
      <c r="D65" s="225">
        <v>12100</v>
      </c>
      <c r="E65" s="225">
        <v>0</v>
      </c>
      <c r="F65" s="225">
        <v>0</v>
      </c>
    </row>
    <row r="66" spans="1:6" ht="27.75" customHeight="1" x14ac:dyDescent="0.25">
      <c r="A66" s="223">
        <v>24170000</v>
      </c>
      <c r="B66" s="224" t="s">
        <v>463</v>
      </c>
      <c r="C66" s="227">
        <v>1917379</v>
      </c>
      <c r="D66" s="225">
        <v>0</v>
      </c>
      <c r="E66" s="225">
        <v>1917379</v>
      </c>
      <c r="F66" s="225">
        <v>1917379</v>
      </c>
    </row>
    <row r="67" spans="1:6" ht="20.25" customHeight="1" x14ac:dyDescent="0.25">
      <c r="A67" s="220">
        <v>25000000</v>
      </c>
      <c r="B67" s="221" t="s">
        <v>54</v>
      </c>
      <c r="C67" s="226">
        <v>1411315</v>
      </c>
      <c r="D67" s="222">
        <v>0</v>
      </c>
      <c r="E67" s="222">
        <v>1411315</v>
      </c>
      <c r="F67" s="222">
        <v>0</v>
      </c>
    </row>
    <row r="68" spans="1:6" ht="46.5" customHeight="1" x14ac:dyDescent="0.25">
      <c r="A68" s="220">
        <v>25010000</v>
      </c>
      <c r="B68" s="221" t="s">
        <v>55</v>
      </c>
      <c r="C68" s="226">
        <v>1411315</v>
      </c>
      <c r="D68" s="222">
        <v>0</v>
      </c>
      <c r="E68" s="222">
        <v>1411315</v>
      </c>
      <c r="F68" s="222">
        <v>0</v>
      </c>
    </row>
    <row r="69" spans="1:6" ht="27.75" customHeight="1" x14ac:dyDescent="0.25">
      <c r="A69" s="223">
        <v>25010100</v>
      </c>
      <c r="B69" s="224" t="s">
        <v>56</v>
      </c>
      <c r="C69" s="227">
        <v>1320400</v>
      </c>
      <c r="D69" s="225">
        <v>0</v>
      </c>
      <c r="E69" s="225">
        <v>1320400</v>
      </c>
      <c r="F69" s="225">
        <v>0</v>
      </c>
    </row>
    <row r="70" spans="1:6" x14ac:dyDescent="0.25">
      <c r="A70" s="223">
        <v>25010300</v>
      </c>
      <c r="B70" s="224" t="s">
        <v>57</v>
      </c>
      <c r="C70" s="227">
        <v>90915</v>
      </c>
      <c r="D70" s="225">
        <v>0</v>
      </c>
      <c r="E70" s="225">
        <v>90915</v>
      </c>
      <c r="F70" s="225">
        <v>0</v>
      </c>
    </row>
    <row r="71" spans="1:6" ht="15.75" customHeight="1" x14ac:dyDescent="0.25">
      <c r="A71" s="220">
        <v>50000000</v>
      </c>
      <c r="B71" s="221" t="s">
        <v>352</v>
      </c>
      <c r="C71" s="226">
        <v>410000</v>
      </c>
      <c r="D71" s="222">
        <v>0</v>
      </c>
      <c r="E71" s="222">
        <v>410000</v>
      </c>
      <c r="F71" s="222">
        <v>0</v>
      </c>
    </row>
    <row r="72" spans="1:6" ht="51" x14ac:dyDescent="0.25">
      <c r="A72" s="223">
        <v>50110000</v>
      </c>
      <c r="B72" s="224" t="s">
        <v>353</v>
      </c>
      <c r="C72" s="227">
        <v>410000</v>
      </c>
      <c r="D72" s="225">
        <v>0</v>
      </c>
      <c r="E72" s="225">
        <v>410000</v>
      </c>
      <c r="F72" s="225">
        <v>0</v>
      </c>
    </row>
    <row r="73" spans="1:6" ht="20.25" customHeight="1" x14ac:dyDescent="0.25">
      <c r="A73" s="228" t="s">
        <v>58</v>
      </c>
      <c r="B73" s="229"/>
      <c r="C73" s="226">
        <v>67304423</v>
      </c>
      <c r="D73" s="226">
        <v>63516729</v>
      </c>
      <c r="E73" s="226">
        <v>3787694</v>
      </c>
      <c r="F73" s="226">
        <v>1917379</v>
      </c>
    </row>
    <row r="74" spans="1:6" ht="25.5" customHeight="1" x14ac:dyDescent="0.25">
      <c r="A74" s="220">
        <v>40000000</v>
      </c>
      <c r="B74" s="221" t="s">
        <v>59</v>
      </c>
      <c r="C74" s="226">
        <v>81060945</v>
      </c>
      <c r="D74" s="222">
        <v>74540445</v>
      </c>
      <c r="E74" s="222">
        <v>6520500</v>
      </c>
      <c r="F74" s="222">
        <v>6520500</v>
      </c>
    </row>
    <row r="75" spans="1:6" ht="28.5" customHeight="1" x14ac:dyDescent="0.25">
      <c r="A75" s="220">
        <v>41000000</v>
      </c>
      <c r="B75" s="221" t="s">
        <v>60</v>
      </c>
      <c r="C75" s="226">
        <v>81060945</v>
      </c>
      <c r="D75" s="222">
        <v>74540445</v>
      </c>
      <c r="E75" s="222">
        <v>6520500</v>
      </c>
      <c r="F75" s="222">
        <v>6520500</v>
      </c>
    </row>
    <row r="76" spans="1:6" ht="24" customHeight="1" x14ac:dyDescent="0.25">
      <c r="A76" s="220">
        <v>41020000</v>
      </c>
      <c r="B76" s="221" t="s">
        <v>61</v>
      </c>
      <c r="C76" s="226">
        <v>5458800</v>
      </c>
      <c r="D76" s="222">
        <v>5458800</v>
      </c>
      <c r="E76" s="222">
        <v>0</v>
      </c>
      <c r="F76" s="222">
        <v>0</v>
      </c>
    </row>
    <row r="77" spans="1:6" ht="19.5" customHeight="1" x14ac:dyDescent="0.25">
      <c r="A77" s="223">
        <v>41020100</v>
      </c>
      <c r="B77" s="224" t="s">
        <v>62</v>
      </c>
      <c r="C77" s="227">
        <v>5458800</v>
      </c>
      <c r="D77" s="225">
        <v>5458800</v>
      </c>
      <c r="E77" s="225">
        <v>0</v>
      </c>
      <c r="F77" s="225">
        <v>0</v>
      </c>
    </row>
    <row r="78" spans="1:6" ht="26.25" customHeight="1" x14ac:dyDescent="0.25">
      <c r="A78" s="220">
        <v>41030000</v>
      </c>
      <c r="B78" s="221" t="s">
        <v>63</v>
      </c>
      <c r="C78" s="226">
        <v>59666293</v>
      </c>
      <c r="D78" s="222">
        <v>59666293</v>
      </c>
      <c r="E78" s="222">
        <v>0</v>
      </c>
      <c r="F78" s="222">
        <v>0</v>
      </c>
    </row>
    <row r="79" spans="1:6" ht="41.25" customHeight="1" x14ac:dyDescent="0.25">
      <c r="A79" s="223">
        <v>41033200</v>
      </c>
      <c r="B79" s="224" t="s">
        <v>354</v>
      </c>
      <c r="C79" s="227">
        <v>4617500</v>
      </c>
      <c r="D79" s="225">
        <v>4617500</v>
      </c>
      <c r="E79" s="225">
        <v>0</v>
      </c>
      <c r="F79" s="225">
        <v>0</v>
      </c>
    </row>
    <row r="80" spans="1:6" ht="26.25" customHeight="1" x14ac:dyDescent="0.25">
      <c r="A80" s="223">
        <v>41033900</v>
      </c>
      <c r="B80" s="224" t="s">
        <v>64</v>
      </c>
      <c r="C80" s="227">
        <v>36690200</v>
      </c>
      <c r="D80" s="225">
        <v>36690200</v>
      </c>
      <c r="E80" s="225">
        <v>0</v>
      </c>
      <c r="F80" s="225">
        <v>0</v>
      </c>
    </row>
    <row r="81" spans="1:6" ht="24.75" customHeight="1" x14ac:dyDescent="0.25">
      <c r="A81" s="223">
        <v>41034200</v>
      </c>
      <c r="B81" s="224" t="s">
        <v>65</v>
      </c>
      <c r="C81" s="227">
        <v>16627900</v>
      </c>
      <c r="D81" s="225">
        <v>16627900</v>
      </c>
      <c r="E81" s="225">
        <v>0</v>
      </c>
      <c r="F81" s="225">
        <v>0</v>
      </c>
    </row>
    <row r="82" spans="1:6" ht="51" customHeight="1" x14ac:dyDescent="0.25">
      <c r="A82" s="223">
        <v>41034500</v>
      </c>
      <c r="B82" s="224" t="s">
        <v>398</v>
      </c>
      <c r="C82" s="227">
        <v>1730693</v>
      </c>
      <c r="D82" s="225">
        <v>1730693</v>
      </c>
      <c r="E82" s="225">
        <v>0</v>
      </c>
      <c r="F82" s="225">
        <v>0</v>
      </c>
    </row>
    <row r="83" spans="1:6" ht="31.5" customHeight="1" x14ac:dyDescent="0.25">
      <c r="A83" s="220">
        <v>41040000</v>
      </c>
      <c r="B83" s="221" t="s">
        <v>355</v>
      </c>
      <c r="C83" s="226">
        <v>6226000</v>
      </c>
      <c r="D83" s="222">
        <v>6226000</v>
      </c>
      <c r="E83" s="222">
        <v>0</v>
      </c>
      <c r="F83" s="222">
        <v>0</v>
      </c>
    </row>
    <row r="84" spans="1:6" ht="60.75" customHeight="1" x14ac:dyDescent="0.25">
      <c r="A84" s="223">
        <v>41040200</v>
      </c>
      <c r="B84" s="224" t="s">
        <v>356</v>
      </c>
      <c r="C84" s="227">
        <v>6226000</v>
      </c>
      <c r="D84" s="225">
        <v>6226000</v>
      </c>
      <c r="E84" s="225">
        <v>0</v>
      </c>
      <c r="F84" s="225">
        <v>0</v>
      </c>
    </row>
    <row r="85" spans="1:6" ht="27.75" customHeight="1" x14ac:dyDescent="0.25">
      <c r="A85" s="220">
        <v>41050000</v>
      </c>
      <c r="B85" s="221" t="s">
        <v>66</v>
      </c>
      <c r="C85" s="226">
        <v>9709852</v>
      </c>
      <c r="D85" s="222">
        <v>3189352</v>
      </c>
      <c r="E85" s="222">
        <v>6520500</v>
      </c>
      <c r="F85" s="222">
        <v>6520500</v>
      </c>
    </row>
    <row r="86" spans="1:6" ht="42" customHeight="1" x14ac:dyDescent="0.25">
      <c r="A86" s="223">
        <v>41051100</v>
      </c>
      <c r="B86" s="224" t="s">
        <v>67</v>
      </c>
      <c r="C86" s="227">
        <v>1768976</v>
      </c>
      <c r="D86" s="225">
        <v>1768976</v>
      </c>
      <c r="E86" s="225">
        <v>0</v>
      </c>
      <c r="F86" s="225">
        <v>0</v>
      </c>
    </row>
    <row r="87" spans="1:6" ht="51" x14ac:dyDescent="0.25">
      <c r="A87" s="223">
        <v>41051200</v>
      </c>
      <c r="B87" s="224" t="s">
        <v>68</v>
      </c>
      <c r="C87" s="227">
        <v>245261</v>
      </c>
      <c r="D87" s="225">
        <v>245261</v>
      </c>
      <c r="E87" s="225">
        <v>0</v>
      </c>
      <c r="F87" s="225">
        <v>0</v>
      </c>
    </row>
    <row r="88" spans="1:6" ht="51.75" customHeight="1" x14ac:dyDescent="0.25">
      <c r="A88" s="223">
        <v>41051400</v>
      </c>
      <c r="B88" s="224" t="s">
        <v>377</v>
      </c>
      <c r="C88" s="227">
        <v>733918</v>
      </c>
      <c r="D88" s="225">
        <v>733918</v>
      </c>
      <c r="E88" s="225">
        <v>0</v>
      </c>
      <c r="F88" s="225">
        <v>0</v>
      </c>
    </row>
    <row r="89" spans="1:6" ht="15.75" customHeight="1" x14ac:dyDescent="0.25">
      <c r="A89" s="223">
        <v>41053900</v>
      </c>
      <c r="B89" s="224" t="s">
        <v>69</v>
      </c>
      <c r="C89" s="227">
        <v>291197</v>
      </c>
      <c r="D89" s="225">
        <v>291197</v>
      </c>
      <c r="E89" s="225">
        <v>0</v>
      </c>
      <c r="F89" s="225">
        <v>0</v>
      </c>
    </row>
    <row r="90" spans="1:6" ht="76.5" customHeight="1" x14ac:dyDescent="0.25">
      <c r="A90" s="223">
        <v>41054000</v>
      </c>
      <c r="B90" s="230" t="s">
        <v>464</v>
      </c>
      <c r="C90" s="227">
        <v>6520500</v>
      </c>
      <c r="D90" s="225">
        <v>0</v>
      </c>
      <c r="E90" s="225">
        <v>6520500</v>
      </c>
      <c r="F90" s="225">
        <v>6520500</v>
      </c>
    </row>
    <row r="91" spans="1:6" ht="63.75" x14ac:dyDescent="0.25">
      <c r="A91" s="223">
        <v>41054100</v>
      </c>
      <c r="B91" s="230" t="s">
        <v>383</v>
      </c>
      <c r="C91" s="227">
        <v>150000</v>
      </c>
      <c r="D91" s="225">
        <v>150000</v>
      </c>
      <c r="E91" s="225">
        <v>0</v>
      </c>
      <c r="F91" s="225">
        <v>0</v>
      </c>
    </row>
    <row r="92" spans="1:6" ht="22.5" customHeight="1" x14ac:dyDescent="0.25">
      <c r="A92" s="228" t="s">
        <v>70</v>
      </c>
      <c r="B92" s="229"/>
      <c r="C92" s="226">
        <v>148365368</v>
      </c>
      <c r="D92" s="226">
        <v>138057174</v>
      </c>
      <c r="E92" s="226">
        <v>10308194</v>
      </c>
      <c r="F92" s="226">
        <v>8437879</v>
      </c>
    </row>
    <row r="94" spans="1:6" hidden="1" x14ac:dyDescent="0.25"/>
    <row r="95" spans="1:6" x14ac:dyDescent="0.25">
      <c r="B95" s="124" t="s">
        <v>72</v>
      </c>
      <c r="C95" s="108"/>
      <c r="D95" s="108"/>
      <c r="E95" s="124" t="s">
        <v>73</v>
      </c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4" sqref="B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2" t="s">
        <v>74</v>
      </c>
      <c r="B1" s="52"/>
      <c r="C1" s="52"/>
      <c r="D1" s="97" t="s">
        <v>75</v>
      </c>
      <c r="E1" s="97"/>
      <c r="F1" s="97"/>
    </row>
    <row r="2" spans="1:7" x14ac:dyDescent="0.2">
      <c r="A2" s="52"/>
      <c r="B2" s="52"/>
      <c r="C2" s="52"/>
      <c r="D2" s="291" t="s">
        <v>467</v>
      </c>
      <c r="E2" s="291"/>
      <c r="F2" s="291"/>
    </row>
    <row r="3" spans="1:7" x14ac:dyDescent="0.2">
      <c r="A3" s="52"/>
      <c r="B3" s="52"/>
      <c r="C3" s="52"/>
      <c r="D3" s="291"/>
      <c r="E3" s="291"/>
      <c r="F3" s="291"/>
    </row>
    <row r="4" spans="1:7" ht="18" customHeight="1" x14ac:dyDescent="0.2">
      <c r="A4" s="52"/>
      <c r="B4" s="52"/>
      <c r="C4" s="52"/>
      <c r="D4" s="291"/>
      <c r="E4" s="291"/>
      <c r="F4" s="291"/>
    </row>
    <row r="5" spans="1:7" ht="52.5" customHeight="1" x14ac:dyDescent="0.25">
      <c r="A5" s="292" t="s">
        <v>76</v>
      </c>
      <c r="B5" s="293"/>
      <c r="C5" s="293"/>
      <c r="D5" s="293"/>
      <c r="E5" s="293"/>
      <c r="F5" s="293"/>
    </row>
    <row r="6" spans="1:7" ht="35.25" customHeight="1" x14ac:dyDescent="0.2">
      <c r="A6" s="52"/>
      <c r="B6" s="52"/>
      <c r="C6" s="52"/>
      <c r="D6" s="52"/>
      <c r="E6" s="52"/>
      <c r="F6" s="53" t="s">
        <v>1</v>
      </c>
    </row>
    <row r="7" spans="1:7" x14ac:dyDescent="0.2">
      <c r="A7" s="294" t="s">
        <v>2</v>
      </c>
      <c r="B7" s="294" t="s">
        <v>77</v>
      </c>
      <c r="C7" s="295" t="s">
        <v>4</v>
      </c>
      <c r="D7" s="294" t="s">
        <v>5</v>
      </c>
      <c r="E7" s="294" t="s">
        <v>6</v>
      </c>
      <c r="F7" s="294"/>
    </row>
    <row r="8" spans="1:7" x14ac:dyDescent="0.2">
      <c r="A8" s="294"/>
      <c r="B8" s="294"/>
      <c r="C8" s="295"/>
      <c r="D8" s="294"/>
      <c r="E8" s="294" t="s">
        <v>4</v>
      </c>
      <c r="F8" s="294" t="s">
        <v>7</v>
      </c>
    </row>
    <row r="9" spans="1:7" x14ac:dyDescent="0.2">
      <c r="A9" s="294"/>
      <c r="B9" s="294"/>
      <c r="C9" s="295"/>
      <c r="D9" s="294"/>
      <c r="E9" s="294"/>
      <c r="F9" s="294"/>
    </row>
    <row r="10" spans="1:7" x14ac:dyDescent="0.2">
      <c r="A10" s="54">
        <v>1</v>
      </c>
      <c r="B10" s="54">
        <v>2</v>
      </c>
      <c r="C10" s="121">
        <v>3</v>
      </c>
      <c r="D10" s="54">
        <v>4</v>
      </c>
      <c r="E10" s="54">
        <v>5</v>
      </c>
      <c r="F10" s="54">
        <v>6</v>
      </c>
    </row>
    <row r="11" spans="1:7" ht="24" customHeight="1" x14ac:dyDescent="0.2">
      <c r="A11" s="98">
        <v>200000</v>
      </c>
      <c r="B11" s="99" t="s">
        <v>78</v>
      </c>
      <c r="C11" s="122">
        <v>5607030</v>
      </c>
      <c r="D11" s="122">
        <v>-11373233</v>
      </c>
      <c r="E11" s="122">
        <v>16980263</v>
      </c>
      <c r="F11" s="122">
        <v>16881341</v>
      </c>
      <c r="G11" s="106"/>
    </row>
    <row r="12" spans="1:7" hidden="1" x14ac:dyDescent="0.2">
      <c r="A12" s="98">
        <v>203000</v>
      </c>
      <c r="B12" s="99" t="s">
        <v>79</v>
      </c>
      <c r="C12" s="122">
        <f t="shared" ref="C12:C25" si="0">D12+E12</f>
        <v>0</v>
      </c>
      <c r="D12" s="101">
        <v>0</v>
      </c>
      <c r="E12" s="101">
        <v>0</v>
      </c>
      <c r="F12" s="101">
        <v>17297667</v>
      </c>
      <c r="G12" s="106"/>
    </row>
    <row r="13" spans="1:7" ht="18" hidden="1" customHeight="1" x14ac:dyDescent="0.2">
      <c r="A13" s="102">
        <v>203410</v>
      </c>
      <c r="B13" s="103" t="s">
        <v>80</v>
      </c>
      <c r="C13" s="123">
        <f t="shared" si="0"/>
        <v>16208597</v>
      </c>
      <c r="D13" s="105">
        <v>16208597</v>
      </c>
      <c r="E13" s="105">
        <v>0</v>
      </c>
      <c r="F13" s="101">
        <v>17297667</v>
      </c>
      <c r="G13" s="106"/>
    </row>
    <row r="14" spans="1:7" ht="21" hidden="1" customHeight="1" x14ac:dyDescent="0.2">
      <c r="A14" s="102">
        <v>203420</v>
      </c>
      <c r="B14" s="103" t="s">
        <v>81</v>
      </c>
      <c r="C14" s="123">
        <f t="shared" si="0"/>
        <v>-16208597</v>
      </c>
      <c r="D14" s="105">
        <v>-16208597</v>
      </c>
      <c r="E14" s="105">
        <v>0</v>
      </c>
      <c r="F14" s="101">
        <v>17297667</v>
      </c>
      <c r="G14" s="106"/>
    </row>
    <row r="15" spans="1:7" ht="30.75" customHeight="1" x14ac:dyDescent="0.2">
      <c r="A15" s="98">
        <v>208000</v>
      </c>
      <c r="B15" s="99" t="s">
        <v>82</v>
      </c>
      <c r="C15" s="122">
        <v>5607030</v>
      </c>
      <c r="D15" s="101">
        <v>-11373233</v>
      </c>
      <c r="E15" s="101">
        <v>16980263</v>
      </c>
      <c r="F15" s="101">
        <v>16881341</v>
      </c>
      <c r="G15" s="106"/>
    </row>
    <row r="16" spans="1:7" ht="24" customHeight="1" x14ac:dyDescent="0.2">
      <c r="A16" s="102">
        <v>208100</v>
      </c>
      <c r="B16" s="103" t="s">
        <v>83</v>
      </c>
      <c r="C16" s="123">
        <v>5607030</v>
      </c>
      <c r="D16" s="105">
        <v>4002428</v>
      </c>
      <c r="E16" s="105">
        <v>1604602</v>
      </c>
      <c r="F16" s="105">
        <v>1505680</v>
      </c>
      <c r="G16" s="106"/>
    </row>
    <row r="17" spans="1:7" ht="24" hidden="1" customHeight="1" x14ac:dyDescent="0.2">
      <c r="A17" s="102">
        <v>208340</v>
      </c>
      <c r="B17" s="103" t="s">
        <v>84</v>
      </c>
      <c r="C17" s="123"/>
      <c r="D17" s="105"/>
      <c r="E17" s="105">
        <v>0</v>
      </c>
      <c r="F17" s="105">
        <v>0</v>
      </c>
      <c r="G17" s="106"/>
    </row>
    <row r="18" spans="1:7" ht="41.25" customHeight="1" x14ac:dyDescent="0.2">
      <c r="A18" s="102">
        <v>208400</v>
      </c>
      <c r="B18" s="103" t="s">
        <v>85</v>
      </c>
      <c r="C18" s="123"/>
      <c r="D18" s="105">
        <v>-15375661</v>
      </c>
      <c r="E18" s="105">
        <v>15375661</v>
      </c>
      <c r="F18" s="105">
        <v>15375661</v>
      </c>
      <c r="G18" s="106"/>
    </row>
    <row r="19" spans="1:7" ht="29.25" customHeight="1" x14ac:dyDescent="0.2">
      <c r="A19" s="98">
        <v>600000</v>
      </c>
      <c r="B19" s="99" t="s">
        <v>86</v>
      </c>
      <c r="C19" s="122">
        <v>5607030</v>
      </c>
      <c r="D19" s="122">
        <v>-11373233</v>
      </c>
      <c r="E19" s="122">
        <v>16980263</v>
      </c>
      <c r="F19" s="122">
        <v>16881341</v>
      </c>
      <c r="G19" s="106"/>
    </row>
    <row r="20" spans="1:7" ht="27" customHeight="1" x14ac:dyDescent="0.2">
      <c r="A20" s="98">
        <v>602000</v>
      </c>
      <c r="B20" s="99" t="s">
        <v>87</v>
      </c>
      <c r="C20" s="122">
        <v>5607030</v>
      </c>
      <c r="D20" s="101">
        <v>-11373233</v>
      </c>
      <c r="E20" s="101">
        <v>16980263</v>
      </c>
      <c r="F20" s="101">
        <v>16881341</v>
      </c>
      <c r="G20" s="106"/>
    </row>
    <row r="21" spans="1:7" ht="25.5" customHeight="1" x14ac:dyDescent="0.2">
      <c r="A21" s="102">
        <v>602100</v>
      </c>
      <c r="B21" s="103" t="s">
        <v>83</v>
      </c>
      <c r="C21" s="123">
        <v>5607030</v>
      </c>
      <c r="D21" s="105">
        <v>4002428</v>
      </c>
      <c r="E21" s="105">
        <v>1604602</v>
      </c>
      <c r="F21" s="105">
        <v>1505680</v>
      </c>
      <c r="G21" s="106"/>
    </row>
    <row r="22" spans="1:7" ht="8.25" hidden="1" customHeight="1" x14ac:dyDescent="0.2">
      <c r="A22" s="102">
        <v>602304</v>
      </c>
      <c r="B22" s="103" t="s">
        <v>84</v>
      </c>
      <c r="C22" s="123"/>
      <c r="D22" s="105"/>
      <c r="E22" s="105">
        <v>0</v>
      </c>
      <c r="F22" s="105">
        <v>0</v>
      </c>
      <c r="G22" s="106"/>
    </row>
    <row r="23" spans="1:7" ht="38.25" x14ac:dyDescent="0.2">
      <c r="A23" s="102">
        <v>602400</v>
      </c>
      <c r="B23" s="103" t="s">
        <v>85</v>
      </c>
      <c r="C23" s="123">
        <f t="shared" ref="C23" si="1">D23+E23</f>
        <v>0</v>
      </c>
      <c r="D23" s="105">
        <v>-15375661</v>
      </c>
      <c r="E23" s="105">
        <v>15375661</v>
      </c>
      <c r="F23" s="105">
        <v>15375661</v>
      </c>
      <c r="G23" s="106"/>
    </row>
    <row r="24" spans="1:7" ht="25.5" hidden="1" x14ac:dyDescent="0.2">
      <c r="A24" s="98">
        <v>603000</v>
      </c>
      <c r="B24" s="99" t="s">
        <v>88</v>
      </c>
      <c r="C24" s="100">
        <f t="shared" si="0"/>
        <v>0</v>
      </c>
      <c r="D24" s="101">
        <v>0</v>
      </c>
      <c r="E24" s="101">
        <v>0</v>
      </c>
      <c r="F24" s="101">
        <v>0</v>
      </c>
      <c r="G24" s="106">
        <f t="shared" ref="G24:G25" si="2">F24-E24</f>
        <v>0</v>
      </c>
    </row>
    <row r="25" spans="1:7" ht="25.5" hidden="1" x14ac:dyDescent="0.2">
      <c r="A25" s="102">
        <v>603000</v>
      </c>
      <c r="B25" s="103" t="s">
        <v>88</v>
      </c>
      <c r="C25" s="104">
        <f t="shared" si="0"/>
        <v>0</v>
      </c>
      <c r="D25" s="105">
        <v>0</v>
      </c>
      <c r="E25" s="105">
        <v>0</v>
      </c>
      <c r="F25" s="105">
        <v>0</v>
      </c>
      <c r="G25" s="106">
        <f t="shared" si="2"/>
        <v>0</v>
      </c>
    </row>
    <row r="26" spans="1:7" x14ac:dyDescent="0.2">
      <c r="A26" s="52"/>
      <c r="B26" s="52"/>
      <c r="C26" s="52"/>
      <c r="D26" s="52"/>
      <c r="E26" s="52"/>
      <c r="F26" s="52"/>
    </row>
    <row r="27" spans="1:7" x14ac:dyDescent="0.2">
      <c r="A27" s="52"/>
      <c r="B27" s="52"/>
      <c r="C27" s="52"/>
      <c r="D27" s="52"/>
      <c r="E27" s="52"/>
      <c r="F27" s="52"/>
    </row>
    <row r="28" spans="1:7" ht="15" x14ac:dyDescent="0.25">
      <c r="A28" s="52"/>
      <c r="B28" s="124" t="s">
        <v>72</v>
      </c>
      <c r="C28" s="108"/>
      <c r="D28" s="108"/>
      <c r="E28" s="124" t="s">
        <v>73</v>
      </c>
      <c r="F28" s="108"/>
    </row>
    <row r="29" spans="1:7" ht="15" x14ac:dyDescent="0.25">
      <c r="A29" s="52"/>
      <c r="B29" s="108"/>
      <c r="C29" s="108"/>
      <c r="D29" s="108"/>
      <c r="E29" s="108"/>
      <c r="F29" s="108"/>
    </row>
    <row r="31" spans="1:7" x14ac:dyDescent="0.2">
      <c r="C31" s="10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D4" sqref="D4"/>
    </sheetView>
  </sheetViews>
  <sheetFormatPr defaultRowHeight="12.75" x14ac:dyDescent="0.2"/>
  <cols>
    <col min="1" max="3" width="12" style="126" customWidth="1"/>
    <col min="4" max="4" width="40.7109375" style="126" customWidth="1"/>
    <col min="5" max="5" width="13.140625" style="126" customWidth="1"/>
    <col min="6" max="6" width="12.42578125" style="126" customWidth="1"/>
    <col min="7" max="15" width="11.5703125" style="126" customWidth="1"/>
    <col min="16" max="16" width="12.85546875" style="126" customWidth="1"/>
    <col min="17" max="16384" width="9.140625" style="126"/>
  </cols>
  <sheetData>
    <row r="1" spans="1:16" x14ac:dyDescent="0.2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89</v>
      </c>
      <c r="N1" s="132"/>
      <c r="O1" s="132"/>
      <c r="P1" s="132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296" t="s">
        <v>502</v>
      </c>
      <c r="N2" s="296"/>
      <c r="O2" s="296"/>
      <c r="P2" s="296"/>
    </row>
    <row r="3" spans="1:16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96"/>
      <c r="N3" s="296"/>
      <c r="O3" s="296"/>
      <c r="P3" s="296"/>
    </row>
    <row r="4" spans="1:16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296"/>
      <c r="N4" s="296"/>
      <c r="O4" s="296"/>
      <c r="P4" s="296"/>
    </row>
    <row r="5" spans="1:16" ht="15" x14ac:dyDescent="0.25">
      <c r="A5" s="297" t="s">
        <v>90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5" x14ac:dyDescent="0.25">
      <c r="A6" s="297" t="s">
        <v>91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1" t="s">
        <v>1</v>
      </c>
    </row>
    <row r="8" spans="1:16" x14ac:dyDescent="0.2">
      <c r="A8" s="299" t="s">
        <v>92</v>
      </c>
      <c r="B8" s="299" t="s">
        <v>93</v>
      </c>
      <c r="C8" s="299" t="s">
        <v>94</v>
      </c>
      <c r="D8" s="300" t="s">
        <v>95</v>
      </c>
      <c r="E8" s="300" t="s">
        <v>5</v>
      </c>
      <c r="F8" s="300"/>
      <c r="G8" s="300"/>
      <c r="H8" s="300"/>
      <c r="I8" s="300"/>
      <c r="J8" s="300" t="s">
        <v>6</v>
      </c>
      <c r="K8" s="300"/>
      <c r="L8" s="300"/>
      <c r="M8" s="300"/>
      <c r="N8" s="300"/>
      <c r="O8" s="300"/>
      <c r="P8" s="301" t="s">
        <v>96</v>
      </c>
    </row>
    <row r="9" spans="1:16" x14ac:dyDescent="0.2">
      <c r="A9" s="300"/>
      <c r="B9" s="300"/>
      <c r="C9" s="300"/>
      <c r="D9" s="300"/>
      <c r="E9" s="301" t="s">
        <v>4</v>
      </c>
      <c r="F9" s="300" t="s">
        <v>97</v>
      </c>
      <c r="G9" s="300" t="s">
        <v>98</v>
      </c>
      <c r="H9" s="300"/>
      <c r="I9" s="300" t="s">
        <v>99</v>
      </c>
      <c r="J9" s="301" t="s">
        <v>4</v>
      </c>
      <c r="K9" s="300" t="s">
        <v>97</v>
      </c>
      <c r="L9" s="300" t="s">
        <v>98</v>
      </c>
      <c r="M9" s="300"/>
      <c r="N9" s="300" t="s">
        <v>99</v>
      </c>
      <c r="O9" s="130" t="s">
        <v>98</v>
      </c>
      <c r="P9" s="301"/>
    </row>
    <row r="10" spans="1:16" x14ac:dyDescent="0.2">
      <c r="A10" s="300"/>
      <c r="B10" s="300"/>
      <c r="C10" s="300"/>
      <c r="D10" s="300"/>
      <c r="E10" s="301"/>
      <c r="F10" s="300"/>
      <c r="G10" s="300" t="s">
        <v>100</v>
      </c>
      <c r="H10" s="300" t="s">
        <v>101</v>
      </c>
      <c r="I10" s="300"/>
      <c r="J10" s="301"/>
      <c r="K10" s="300"/>
      <c r="L10" s="300" t="s">
        <v>100</v>
      </c>
      <c r="M10" s="300" t="s">
        <v>101</v>
      </c>
      <c r="N10" s="300"/>
      <c r="O10" s="300" t="s">
        <v>102</v>
      </c>
      <c r="P10" s="301"/>
    </row>
    <row r="11" spans="1:16" ht="44.25" customHeight="1" x14ac:dyDescent="0.2">
      <c r="A11" s="300"/>
      <c r="B11" s="300"/>
      <c r="C11" s="300"/>
      <c r="D11" s="300"/>
      <c r="E11" s="301"/>
      <c r="F11" s="300"/>
      <c r="G11" s="300"/>
      <c r="H11" s="300"/>
      <c r="I11" s="300"/>
      <c r="J11" s="301"/>
      <c r="K11" s="300"/>
      <c r="L11" s="300"/>
      <c r="M11" s="300"/>
      <c r="N11" s="300"/>
      <c r="O11" s="300"/>
      <c r="P11" s="301"/>
    </row>
    <row r="12" spans="1:16" x14ac:dyDescent="0.2">
      <c r="A12" s="130">
        <v>1</v>
      </c>
      <c r="B12" s="130">
        <v>2</v>
      </c>
      <c r="C12" s="130">
        <v>3</v>
      </c>
      <c r="D12" s="130">
        <v>4</v>
      </c>
      <c r="E12" s="129">
        <v>5</v>
      </c>
      <c r="F12" s="130">
        <v>6</v>
      </c>
      <c r="G12" s="130">
        <v>7</v>
      </c>
      <c r="H12" s="130">
        <v>8</v>
      </c>
      <c r="I12" s="130">
        <v>9</v>
      </c>
      <c r="J12" s="129">
        <v>10</v>
      </c>
      <c r="K12" s="130">
        <v>11</v>
      </c>
      <c r="L12" s="130">
        <v>12</v>
      </c>
      <c r="M12" s="130">
        <v>13</v>
      </c>
      <c r="N12" s="130">
        <v>14</v>
      </c>
      <c r="O12" s="130">
        <v>15</v>
      </c>
      <c r="P12" s="129">
        <v>16</v>
      </c>
    </row>
    <row r="13" spans="1:16" ht="21" customHeight="1" x14ac:dyDescent="0.2">
      <c r="A13" s="269" t="s">
        <v>103</v>
      </c>
      <c r="B13" s="270"/>
      <c r="C13" s="271"/>
      <c r="D13" s="272" t="s">
        <v>501</v>
      </c>
      <c r="E13" s="273">
        <v>18747513</v>
      </c>
      <c r="F13" s="273">
        <v>14513373</v>
      </c>
      <c r="G13" s="273">
        <v>8258200</v>
      </c>
      <c r="H13" s="273">
        <v>740000</v>
      </c>
      <c r="I13" s="273">
        <v>4234140</v>
      </c>
      <c r="J13" s="273">
        <v>17861113</v>
      </c>
      <c r="K13" s="273">
        <v>587520</v>
      </c>
      <c r="L13" s="273">
        <v>0</v>
      </c>
      <c r="M13" s="273">
        <v>0</v>
      </c>
      <c r="N13" s="273">
        <v>17273593</v>
      </c>
      <c r="O13" s="273">
        <v>17252491</v>
      </c>
      <c r="P13" s="273">
        <v>36608626</v>
      </c>
    </row>
    <row r="14" spans="1:16" ht="21" customHeight="1" x14ac:dyDescent="0.2">
      <c r="A14" s="269" t="s">
        <v>104</v>
      </c>
      <c r="B14" s="270"/>
      <c r="C14" s="271"/>
      <c r="D14" s="272" t="s">
        <v>501</v>
      </c>
      <c r="E14" s="273">
        <v>18747513</v>
      </c>
      <c r="F14" s="273">
        <v>14513373</v>
      </c>
      <c r="G14" s="273">
        <v>8258200</v>
      </c>
      <c r="H14" s="273">
        <v>740000</v>
      </c>
      <c r="I14" s="273">
        <v>4234140</v>
      </c>
      <c r="J14" s="273">
        <v>17861113</v>
      </c>
      <c r="K14" s="273">
        <v>587520</v>
      </c>
      <c r="L14" s="273">
        <v>0</v>
      </c>
      <c r="M14" s="273">
        <v>0</v>
      </c>
      <c r="N14" s="273">
        <v>17273593</v>
      </c>
      <c r="O14" s="273">
        <v>17252491</v>
      </c>
      <c r="P14" s="273">
        <v>36608626</v>
      </c>
    </row>
    <row r="15" spans="1:16" ht="66" customHeight="1" x14ac:dyDescent="0.2">
      <c r="A15" s="275" t="s">
        <v>105</v>
      </c>
      <c r="B15" s="275" t="s">
        <v>106</v>
      </c>
      <c r="C15" s="279" t="s">
        <v>107</v>
      </c>
      <c r="D15" s="277" t="s">
        <v>108</v>
      </c>
      <c r="E15" s="273">
        <v>10317100</v>
      </c>
      <c r="F15" s="278">
        <v>10317100</v>
      </c>
      <c r="G15" s="278">
        <v>7885000</v>
      </c>
      <c r="H15" s="278">
        <v>260000</v>
      </c>
      <c r="I15" s="278">
        <v>0</v>
      </c>
      <c r="J15" s="273">
        <v>446600</v>
      </c>
      <c r="K15" s="278">
        <v>50700</v>
      </c>
      <c r="L15" s="278">
        <v>0</v>
      </c>
      <c r="M15" s="278">
        <v>0</v>
      </c>
      <c r="N15" s="278">
        <v>395900</v>
      </c>
      <c r="O15" s="278">
        <v>395900</v>
      </c>
      <c r="P15" s="273">
        <v>10763700</v>
      </c>
    </row>
    <row r="16" spans="1:16" ht="21" customHeight="1" x14ac:dyDescent="0.2">
      <c r="A16" s="275" t="s">
        <v>109</v>
      </c>
      <c r="B16" s="275" t="s">
        <v>110</v>
      </c>
      <c r="C16" s="279" t="s">
        <v>111</v>
      </c>
      <c r="D16" s="277" t="s">
        <v>112</v>
      </c>
      <c r="E16" s="273">
        <v>783000</v>
      </c>
      <c r="F16" s="278">
        <v>783000</v>
      </c>
      <c r="G16" s="278">
        <v>69000</v>
      </c>
      <c r="H16" s="278">
        <v>0</v>
      </c>
      <c r="I16" s="278">
        <v>0</v>
      </c>
      <c r="J16" s="273">
        <v>585000</v>
      </c>
      <c r="K16" s="278">
        <v>0</v>
      </c>
      <c r="L16" s="278">
        <v>0</v>
      </c>
      <c r="M16" s="278">
        <v>0</v>
      </c>
      <c r="N16" s="278">
        <v>585000</v>
      </c>
      <c r="O16" s="278">
        <v>585000</v>
      </c>
      <c r="P16" s="273">
        <v>1368000</v>
      </c>
    </row>
    <row r="17" spans="1:16" ht="24.75" customHeight="1" x14ac:dyDescent="0.2">
      <c r="A17" s="275" t="s">
        <v>378</v>
      </c>
      <c r="B17" s="275" t="s">
        <v>372</v>
      </c>
      <c r="C17" s="276"/>
      <c r="D17" s="277" t="s">
        <v>373</v>
      </c>
      <c r="E17" s="273">
        <v>18000</v>
      </c>
      <c r="F17" s="278">
        <v>18000</v>
      </c>
      <c r="G17" s="278">
        <v>0</v>
      </c>
      <c r="H17" s="278">
        <v>0</v>
      </c>
      <c r="I17" s="278">
        <v>0</v>
      </c>
      <c r="J17" s="273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3">
        <v>18000</v>
      </c>
    </row>
    <row r="18" spans="1:16" ht="26.25" customHeight="1" x14ac:dyDescent="0.2">
      <c r="A18" s="280" t="s">
        <v>376</v>
      </c>
      <c r="B18" s="280" t="s">
        <v>374</v>
      </c>
      <c r="C18" s="281" t="s">
        <v>203</v>
      </c>
      <c r="D18" s="282" t="s">
        <v>375</v>
      </c>
      <c r="E18" s="274">
        <v>18000</v>
      </c>
      <c r="F18" s="283">
        <v>18000</v>
      </c>
      <c r="G18" s="283">
        <v>0</v>
      </c>
      <c r="H18" s="283">
        <v>0</v>
      </c>
      <c r="I18" s="283">
        <v>0</v>
      </c>
      <c r="J18" s="274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74">
        <v>18000</v>
      </c>
    </row>
    <row r="19" spans="1:16" ht="16.5" customHeight="1" x14ac:dyDescent="0.2">
      <c r="A19" s="275" t="s">
        <v>113</v>
      </c>
      <c r="B19" s="275" t="s">
        <v>114</v>
      </c>
      <c r="C19" s="279" t="s">
        <v>115</v>
      </c>
      <c r="D19" s="277" t="s">
        <v>116</v>
      </c>
      <c r="E19" s="273">
        <v>22000</v>
      </c>
      <c r="F19" s="278">
        <v>22000</v>
      </c>
      <c r="G19" s="278">
        <v>18100</v>
      </c>
      <c r="H19" s="278">
        <v>0</v>
      </c>
      <c r="I19" s="278">
        <v>0</v>
      </c>
      <c r="J19" s="273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3">
        <v>22000</v>
      </c>
    </row>
    <row r="20" spans="1:16" ht="27.75" customHeight="1" x14ac:dyDescent="0.2">
      <c r="A20" s="275" t="s">
        <v>345</v>
      </c>
      <c r="B20" s="275" t="s">
        <v>298</v>
      </c>
      <c r="C20" s="276"/>
      <c r="D20" s="277" t="s">
        <v>299</v>
      </c>
      <c r="E20" s="273">
        <v>9000</v>
      </c>
      <c r="F20" s="278">
        <v>9000</v>
      </c>
      <c r="G20" s="278">
        <v>0</v>
      </c>
      <c r="H20" s="278">
        <v>0</v>
      </c>
      <c r="I20" s="278">
        <v>0</v>
      </c>
      <c r="J20" s="273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3">
        <v>9000</v>
      </c>
    </row>
    <row r="21" spans="1:16" ht="15.75" customHeight="1" x14ac:dyDescent="0.2">
      <c r="A21" s="280" t="s">
        <v>346</v>
      </c>
      <c r="B21" s="280" t="s">
        <v>305</v>
      </c>
      <c r="C21" s="281" t="s">
        <v>302</v>
      </c>
      <c r="D21" s="282" t="s">
        <v>306</v>
      </c>
      <c r="E21" s="274">
        <v>9000</v>
      </c>
      <c r="F21" s="283">
        <v>9000</v>
      </c>
      <c r="G21" s="283">
        <v>0</v>
      </c>
      <c r="H21" s="283">
        <v>0</v>
      </c>
      <c r="I21" s="283">
        <v>0</v>
      </c>
      <c r="J21" s="274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74">
        <v>9000</v>
      </c>
    </row>
    <row r="22" spans="1:16" ht="21" customHeight="1" x14ac:dyDescent="0.2">
      <c r="A22" s="275" t="s">
        <v>117</v>
      </c>
      <c r="B22" s="275" t="s">
        <v>118</v>
      </c>
      <c r="C22" s="276"/>
      <c r="D22" s="277" t="s">
        <v>119</v>
      </c>
      <c r="E22" s="273">
        <v>65400</v>
      </c>
      <c r="F22" s="278">
        <v>65400</v>
      </c>
      <c r="G22" s="278">
        <v>0</v>
      </c>
      <c r="H22" s="278">
        <v>0</v>
      </c>
      <c r="I22" s="278">
        <v>0</v>
      </c>
      <c r="J22" s="273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3">
        <v>65400</v>
      </c>
    </row>
    <row r="23" spans="1:16" ht="51.75" customHeight="1" x14ac:dyDescent="0.2">
      <c r="A23" s="280" t="s">
        <v>120</v>
      </c>
      <c r="B23" s="280" t="s">
        <v>121</v>
      </c>
      <c r="C23" s="281" t="s">
        <v>122</v>
      </c>
      <c r="D23" s="282" t="s">
        <v>123</v>
      </c>
      <c r="E23" s="274">
        <v>50859</v>
      </c>
      <c r="F23" s="283">
        <v>50859</v>
      </c>
      <c r="G23" s="283">
        <v>0</v>
      </c>
      <c r="H23" s="283">
        <v>0</v>
      </c>
      <c r="I23" s="283">
        <v>0</v>
      </c>
      <c r="J23" s="274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74">
        <v>50859</v>
      </c>
    </row>
    <row r="24" spans="1:16" ht="39" customHeight="1" x14ac:dyDescent="0.2">
      <c r="A24" s="280" t="s">
        <v>124</v>
      </c>
      <c r="B24" s="280" t="s">
        <v>125</v>
      </c>
      <c r="C24" s="281" t="s">
        <v>122</v>
      </c>
      <c r="D24" s="282" t="s">
        <v>126</v>
      </c>
      <c r="E24" s="274">
        <v>14541</v>
      </c>
      <c r="F24" s="283">
        <v>14541</v>
      </c>
      <c r="G24" s="283">
        <v>0</v>
      </c>
      <c r="H24" s="283">
        <v>0</v>
      </c>
      <c r="I24" s="283">
        <v>0</v>
      </c>
      <c r="J24" s="274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74">
        <v>14541</v>
      </c>
    </row>
    <row r="25" spans="1:16" ht="32.25" customHeight="1" x14ac:dyDescent="0.2">
      <c r="A25" s="275" t="s">
        <v>366</v>
      </c>
      <c r="B25" s="275" t="s">
        <v>367</v>
      </c>
      <c r="C25" s="276"/>
      <c r="D25" s="277" t="s">
        <v>368</v>
      </c>
      <c r="E25" s="273">
        <v>212000</v>
      </c>
      <c r="F25" s="278">
        <v>0</v>
      </c>
      <c r="G25" s="278">
        <v>0</v>
      </c>
      <c r="H25" s="278">
        <v>0</v>
      </c>
      <c r="I25" s="278">
        <v>212000</v>
      </c>
      <c r="J25" s="273">
        <v>334000</v>
      </c>
      <c r="K25" s="278">
        <v>0</v>
      </c>
      <c r="L25" s="278">
        <v>0</v>
      </c>
      <c r="M25" s="278">
        <v>0</v>
      </c>
      <c r="N25" s="278">
        <v>334000</v>
      </c>
      <c r="O25" s="278">
        <v>334000</v>
      </c>
      <c r="P25" s="273">
        <v>546000</v>
      </c>
    </row>
    <row r="26" spans="1:16" ht="28.5" customHeight="1" x14ac:dyDescent="0.2">
      <c r="A26" s="280" t="s">
        <v>415</v>
      </c>
      <c r="B26" s="280" t="s">
        <v>416</v>
      </c>
      <c r="C26" s="281" t="s">
        <v>129</v>
      </c>
      <c r="D26" s="282" t="s">
        <v>417</v>
      </c>
      <c r="E26" s="274">
        <v>0</v>
      </c>
      <c r="F26" s="283">
        <v>0</v>
      </c>
      <c r="G26" s="283">
        <v>0</v>
      </c>
      <c r="H26" s="283">
        <v>0</v>
      </c>
      <c r="I26" s="283">
        <v>0</v>
      </c>
      <c r="J26" s="274">
        <v>30000</v>
      </c>
      <c r="K26" s="283">
        <v>0</v>
      </c>
      <c r="L26" s="283">
        <v>0</v>
      </c>
      <c r="M26" s="283">
        <v>0</v>
      </c>
      <c r="N26" s="283">
        <v>30000</v>
      </c>
      <c r="O26" s="283">
        <v>30000</v>
      </c>
      <c r="P26" s="274">
        <v>30000</v>
      </c>
    </row>
    <row r="27" spans="1:16" ht="28.5" customHeight="1" x14ac:dyDescent="0.2">
      <c r="A27" s="280" t="s">
        <v>369</v>
      </c>
      <c r="B27" s="280" t="s">
        <v>370</v>
      </c>
      <c r="C27" s="281" t="s">
        <v>129</v>
      </c>
      <c r="D27" s="282" t="s">
        <v>371</v>
      </c>
      <c r="E27" s="274">
        <v>100000</v>
      </c>
      <c r="F27" s="283">
        <v>0</v>
      </c>
      <c r="G27" s="283">
        <v>0</v>
      </c>
      <c r="H27" s="283">
        <v>0</v>
      </c>
      <c r="I27" s="283">
        <v>100000</v>
      </c>
      <c r="J27" s="274">
        <v>304000</v>
      </c>
      <c r="K27" s="283">
        <v>0</v>
      </c>
      <c r="L27" s="283">
        <v>0</v>
      </c>
      <c r="M27" s="283">
        <v>0</v>
      </c>
      <c r="N27" s="283">
        <v>304000</v>
      </c>
      <c r="O27" s="283">
        <v>304000</v>
      </c>
      <c r="P27" s="274">
        <v>404000</v>
      </c>
    </row>
    <row r="28" spans="1:16" ht="27.75" customHeight="1" x14ac:dyDescent="0.2">
      <c r="A28" s="280" t="s">
        <v>411</v>
      </c>
      <c r="B28" s="280" t="s">
        <v>412</v>
      </c>
      <c r="C28" s="281" t="s">
        <v>129</v>
      </c>
      <c r="D28" s="282" t="s">
        <v>413</v>
      </c>
      <c r="E28" s="274">
        <v>112000</v>
      </c>
      <c r="F28" s="283">
        <v>0</v>
      </c>
      <c r="G28" s="283">
        <v>0</v>
      </c>
      <c r="H28" s="283">
        <v>0</v>
      </c>
      <c r="I28" s="283">
        <v>112000</v>
      </c>
      <c r="J28" s="274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74">
        <v>112000</v>
      </c>
    </row>
    <row r="29" spans="1:16" ht="19.5" customHeight="1" x14ac:dyDescent="0.2">
      <c r="A29" s="275" t="s">
        <v>127</v>
      </c>
      <c r="B29" s="275" t="s">
        <v>128</v>
      </c>
      <c r="C29" s="279" t="s">
        <v>129</v>
      </c>
      <c r="D29" s="277" t="s">
        <v>130</v>
      </c>
      <c r="E29" s="273">
        <v>4629750</v>
      </c>
      <c r="F29" s="278">
        <v>868850</v>
      </c>
      <c r="G29" s="278">
        <v>15000</v>
      </c>
      <c r="H29" s="278">
        <v>480000</v>
      </c>
      <c r="I29" s="278">
        <v>3760900</v>
      </c>
      <c r="J29" s="273">
        <v>23100</v>
      </c>
      <c r="K29" s="278">
        <v>0</v>
      </c>
      <c r="L29" s="278">
        <v>0</v>
      </c>
      <c r="M29" s="278">
        <v>0</v>
      </c>
      <c r="N29" s="278">
        <v>23100</v>
      </c>
      <c r="O29" s="278">
        <v>23100</v>
      </c>
      <c r="P29" s="273">
        <v>4652850</v>
      </c>
    </row>
    <row r="30" spans="1:16" ht="19.5" customHeight="1" x14ac:dyDescent="0.2">
      <c r="A30" s="275" t="s">
        <v>131</v>
      </c>
      <c r="B30" s="275" t="s">
        <v>132</v>
      </c>
      <c r="C30" s="279" t="s">
        <v>133</v>
      </c>
      <c r="D30" s="277" t="s">
        <v>134</v>
      </c>
      <c r="E30" s="273">
        <v>110000</v>
      </c>
      <c r="F30" s="278">
        <v>110000</v>
      </c>
      <c r="G30" s="278">
        <v>0</v>
      </c>
      <c r="H30" s="278">
        <v>0</v>
      </c>
      <c r="I30" s="278">
        <v>0</v>
      </c>
      <c r="J30" s="273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3">
        <v>110000</v>
      </c>
    </row>
    <row r="31" spans="1:16" ht="29.25" customHeight="1" x14ac:dyDescent="0.2">
      <c r="A31" s="275" t="s">
        <v>135</v>
      </c>
      <c r="B31" s="275" t="s">
        <v>136</v>
      </c>
      <c r="C31" s="279" t="s">
        <v>137</v>
      </c>
      <c r="D31" s="277" t="s">
        <v>138</v>
      </c>
      <c r="E31" s="273">
        <v>0</v>
      </c>
      <c r="F31" s="278">
        <v>0</v>
      </c>
      <c r="G31" s="278">
        <v>0</v>
      </c>
      <c r="H31" s="278">
        <v>0</v>
      </c>
      <c r="I31" s="278">
        <v>0</v>
      </c>
      <c r="J31" s="273">
        <v>1261000</v>
      </c>
      <c r="K31" s="278">
        <v>0</v>
      </c>
      <c r="L31" s="278">
        <v>0</v>
      </c>
      <c r="M31" s="278">
        <v>0</v>
      </c>
      <c r="N31" s="278">
        <v>1261000</v>
      </c>
      <c r="O31" s="278">
        <v>1261000</v>
      </c>
      <c r="P31" s="273">
        <v>1261000</v>
      </c>
    </row>
    <row r="32" spans="1:16" ht="25.5" customHeight="1" x14ac:dyDescent="0.2">
      <c r="A32" s="275" t="s">
        <v>399</v>
      </c>
      <c r="B32" s="275" t="s">
        <v>400</v>
      </c>
      <c r="C32" s="279" t="s">
        <v>137</v>
      </c>
      <c r="D32" s="277" t="s">
        <v>401</v>
      </c>
      <c r="E32" s="273">
        <v>261240</v>
      </c>
      <c r="F32" s="278">
        <v>0</v>
      </c>
      <c r="G32" s="278">
        <v>0</v>
      </c>
      <c r="H32" s="278">
        <v>0</v>
      </c>
      <c r="I32" s="278">
        <v>261240</v>
      </c>
      <c r="J32" s="273">
        <v>0</v>
      </c>
      <c r="K32" s="278">
        <v>0</v>
      </c>
      <c r="L32" s="278">
        <v>0</v>
      </c>
      <c r="M32" s="278">
        <v>0</v>
      </c>
      <c r="N32" s="278">
        <v>0</v>
      </c>
      <c r="O32" s="278">
        <v>0</v>
      </c>
      <c r="P32" s="273">
        <v>261240</v>
      </c>
    </row>
    <row r="33" spans="1:16" ht="23.25" customHeight="1" x14ac:dyDescent="0.2">
      <c r="A33" s="275" t="s">
        <v>139</v>
      </c>
      <c r="B33" s="275" t="s">
        <v>140</v>
      </c>
      <c r="C33" s="276"/>
      <c r="D33" s="277" t="s">
        <v>141</v>
      </c>
      <c r="E33" s="273">
        <v>0</v>
      </c>
      <c r="F33" s="278">
        <v>0</v>
      </c>
      <c r="G33" s="278">
        <v>0</v>
      </c>
      <c r="H33" s="278">
        <v>0</v>
      </c>
      <c r="I33" s="278">
        <v>0</v>
      </c>
      <c r="J33" s="273">
        <v>13644514</v>
      </c>
      <c r="K33" s="278">
        <v>0</v>
      </c>
      <c r="L33" s="278">
        <v>0</v>
      </c>
      <c r="M33" s="278">
        <v>0</v>
      </c>
      <c r="N33" s="278">
        <v>13644514</v>
      </c>
      <c r="O33" s="278">
        <v>13644514</v>
      </c>
      <c r="P33" s="273">
        <v>13644514</v>
      </c>
    </row>
    <row r="34" spans="1:16" ht="41.25" customHeight="1" x14ac:dyDescent="0.2">
      <c r="A34" s="280" t="s">
        <v>358</v>
      </c>
      <c r="B34" s="280" t="s">
        <v>225</v>
      </c>
      <c r="C34" s="281" t="s">
        <v>144</v>
      </c>
      <c r="D34" s="282" t="s">
        <v>226</v>
      </c>
      <c r="E34" s="274">
        <v>0</v>
      </c>
      <c r="F34" s="283">
        <v>0</v>
      </c>
      <c r="G34" s="283">
        <v>0</v>
      </c>
      <c r="H34" s="283">
        <v>0</v>
      </c>
      <c r="I34" s="283">
        <v>0</v>
      </c>
      <c r="J34" s="274">
        <v>4637500</v>
      </c>
      <c r="K34" s="283">
        <v>0</v>
      </c>
      <c r="L34" s="283">
        <v>0</v>
      </c>
      <c r="M34" s="283">
        <v>0</v>
      </c>
      <c r="N34" s="283">
        <v>4637500</v>
      </c>
      <c r="O34" s="283">
        <v>4637500</v>
      </c>
      <c r="P34" s="274">
        <v>4637500</v>
      </c>
    </row>
    <row r="35" spans="1:16" ht="39" customHeight="1" x14ac:dyDescent="0.2">
      <c r="A35" s="280" t="s">
        <v>142</v>
      </c>
      <c r="B35" s="280" t="s">
        <v>143</v>
      </c>
      <c r="C35" s="281" t="s">
        <v>144</v>
      </c>
      <c r="D35" s="282" t="s">
        <v>145</v>
      </c>
      <c r="E35" s="274">
        <v>0</v>
      </c>
      <c r="F35" s="283">
        <v>0</v>
      </c>
      <c r="G35" s="283">
        <v>0</v>
      </c>
      <c r="H35" s="283">
        <v>0</v>
      </c>
      <c r="I35" s="283">
        <v>0</v>
      </c>
      <c r="J35" s="274">
        <v>1762014</v>
      </c>
      <c r="K35" s="283">
        <v>0</v>
      </c>
      <c r="L35" s="283">
        <v>0</v>
      </c>
      <c r="M35" s="283">
        <v>0</v>
      </c>
      <c r="N35" s="283">
        <v>1762014</v>
      </c>
      <c r="O35" s="283">
        <v>1762014</v>
      </c>
      <c r="P35" s="274">
        <v>1762014</v>
      </c>
    </row>
    <row r="36" spans="1:16" ht="41.25" customHeight="1" x14ac:dyDescent="0.2">
      <c r="A36" s="280" t="s">
        <v>387</v>
      </c>
      <c r="B36" s="280" t="s">
        <v>388</v>
      </c>
      <c r="C36" s="281" t="s">
        <v>144</v>
      </c>
      <c r="D36" s="282" t="s">
        <v>389</v>
      </c>
      <c r="E36" s="274">
        <v>0</v>
      </c>
      <c r="F36" s="283">
        <v>0</v>
      </c>
      <c r="G36" s="283">
        <v>0</v>
      </c>
      <c r="H36" s="283">
        <v>0</v>
      </c>
      <c r="I36" s="283">
        <v>0</v>
      </c>
      <c r="J36" s="274">
        <v>7245000</v>
      </c>
      <c r="K36" s="283">
        <v>0</v>
      </c>
      <c r="L36" s="283">
        <v>0</v>
      </c>
      <c r="M36" s="283">
        <v>0</v>
      </c>
      <c r="N36" s="283">
        <v>7245000</v>
      </c>
      <c r="O36" s="283">
        <v>7245000</v>
      </c>
      <c r="P36" s="274">
        <v>7245000</v>
      </c>
    </row>
    <row r="37" spans="1:16" ht="29.25" customHeight="1" x14ac:dyDescent="0.2">
      <c r="A37" s="275" t="s">
        <v>146</v>
      </c>
      <c r="B37" s="275" t="s">
        <v>147</v>
      </c>
      <c r="C37" s="276"/>
      <c r="D37" s="277" t="s">
        <v>148</v>
      </c>
      <c r="E37" s="273">
        <v>1656023</v>
      </c>
      <c r="F37" s="278">
        <v>1656023</v>
      </c>
      <c r="G37" s="278">
        <v>0</v>
      </c>
      <c r="H37" s="278">
        <v>0</v>
      </c>
      <c r="I37" s="278">
        <v>0</v>
      </c>
      <c r="J37" s="273">
        <v>1022931</v>
      </c>
      <c r="K37" s="278">
        <v>7852</v>
      </c>
      <c r="L37" s="278">
        <v>0</v>
      </c>
      <c r="M37" s="278">
        <v>0</v>
      </c>
      <c r="N37" s="278">
        <v>1015079</v>
      </c>
      <c r="O37" s="278">
        <v>993977</v>
      </c>
      <c r="P37" s="273">
        <v>2678954</v>
      </c>
    </row>
    <row r="38" spans="1:16" ht="35.25" customHeight="1" x14ac:dyDescent="0.2">
      <c r="A38" s="280" t="s">
        <v>149</v>
      </c>
      <c r="B38" s="280" t="s">
        <v>150</v>
      </c>
      <c r="C38" s="281" t="s">
        <v>151</v>
      </c>
      <c r="D38" s="282" t="s">
        <v>152</v>
      </c>
      <c r="E38" s="274">
        <v>1656023</v>
      </c>
      <c r="F38" s="283">
        <v>1656023</v>
      </c>
      <c r="G38" s="283">
        <v>0</v>
      </c>
      <c r="H38" s="283">
        <v>0</v>
      </c>
      <c r="I38" s="283">
        <v>0</v>
      </c>
      <c r="J38" s="274">
        <v>1022931</v>
      </c>
      <c r="K38" s="283">
        <v>7852</v>
      </c>
      <c r="L38" s="283">
        <v>0</v>
      </c>
      <c r="M38" s="283">
        <v>0</v>
      </c>
      <c r="N38" s="283">
        <v>1015079</v>
      </c>
      <c r="O38" s="283">
        <v>993977</v>
      </c>
      <c r="P38" s="274">
        <v>2678954</v>
      </c>
    </row>
    <row r="39" spans="1:16" ht="31.5" customHeight="1" x14ac:dyDescent="0.2">
      <c r="A39" s="275" t="s">
        <v>153</v>
      </c>
      <c r="B39" s="275" t="s">
        <v>154</v>
      </c>
      <c r="C39" s="279" t="s">
        <v>144</v>
      </c>
      <c r="D39" s="277" t="s">
        <v>155</v>
      </c>
      <c r="E39" s="273">
        <v>44000</v>
      </c>
      <c r="F39" s="278">
        <v>44000</v>
      </c>
      <c r="G39" s="278">
        <v>0</v>
      </c>
      <c r="H39" s="278">
        <v>0</v>
      </c>
      <c r="I39" s="278">
        <v>0</v>
      </c>
      <c r="J39" s="273">
        <v>0</v>
      </c>
      <c r="K39" s="278">
        <v>0</v>
      </c>
      <c r="L39" s="278">
        <v>0</v>
      </c>
      <c r="M39" s="278">
        <v>0</v>
      </c>
      <c r="N39" s="278">
        <v>0</v>
      </c>
      <c r="O39" s="278">
        <v>0</v>
      </c>
      <c r="P39" s="273">
        <v>44000</v>
      </c>
    </row>
    <row r="40" spans="1:16" ht="21" customHeight="1" x14ac:dyDescent="0.2">
      <c r="A40" s="275" t="s">
        <v>359</v>
      </c>
      <c r="B40" s="275" t="s">
        <v>360</v>
      </c>
      <c r="C40" s="276"/>
      <c r="D40" s="277" t="s">
        <v>361</v>
      </c>
      <c r="E40" s="273">
        <v>0</v>
      </c>
      <c r="F40" s="278">
        <v>0</v>
      </c>
      <c r="G40" s="278">
        <v>0</v>
      </c>
      <c r="H40" s="278">
        <v>0</v>
      </c>
      <c r="I40" s="278">
        <v>0</v>
      </c>
      <c r="J40" s="273">
        <v>418968</v>
      </c>
      <c r="K40" s="278">
        <v>418968</v>
      </c>
      <c r="L40" s="278">
        <v>0</v>
      </c>
      <c r="M40" s="278">
        <v>0</v>
      </c>
      <c r="N40" s="278">
        <v>0</v>
      </c>
      <c r="O40" s="278">
        <v>0</v>
      </c>
      <c r="P40" s="273">
        <v>418968</v>
      </c>
    </row>
    <row r="41" spans="1:16" ht="88.5" customHeight="1" x14ac:dyDescent="0.2">
      <c r="A41" s="280" t="s">
        <v>362</v>
      </c>
      <c r="B41" s="280" t="s">
        <v>363</v>
      </c>
      <c r="C41" s="281" t="s">
        <v>144</v>
      </c>
      <c r="D41" s="282" t="s">
        <v>414</v>
      </c>
      <c r="E41" s="274">
        <v>0</v>
      </c>
      <c r="F41" s="283">
        <v>0</v>
      </c>
      <c r="G41" s="283">
        <v>0</v>
      </c>
      <c r="H41" s="283">
        <v>0</v>
      </c>
      <c r="I41" s="283">
        <v>0</v>
      </c>
      <c r="J41" s="274">
        <v>418968</v>
      </c>
      <c r="K41" s="283">
        <v>418968</v>
      </c>
      <c r="L41" s="283">
        <v>0</v>
      </c>
      <c r="M41" s="283">
        <v>0</v>
      </c>
      <c r="N41" s="283">
        <v>0</v>
      </c>
      <c r="O41" s="283">
        <v>0</v>
      </c>
      <c r="P41" s="274">
        <v>418968</v>
      </c>
    </row>
    <row r="42" spans="1:16" ht="27.75" customHeight="1" x14ac:dyDescent="0.2">
      <c r="A42" s="275" t="s">
        <v>156</v>
      </c>
      <c r="B42" s="275" t="s">
        <v>157</v>
      </c>
      <c r="C42" s="279" t="s">
        <v>158</v>
      </c>
      <c r="D42" s="277" t="s">
        <v>159</v>
      </c>
      <c r="E42" s="273">
        <v>5000</v>
      </c>
      <c r="F42" s="278">
        <v>5000</v>
      </c>
      <c r="G42" s="278">
        <v>0</v>
      </c>
      <c r="H42" s="278">
        <v>0</v>
      </c>
      <c r="I42" s="278">
        <v>0</v>
      </c>
      <c r="J42" s="273">
        <v>15000</v>
      </c>
      <c r="K42" s="278">
        <v>0</v>
      </c>
      <c r="L42" s="278">
        <v>0</v>
      </c>
      <c r="M42" s="278">
        <v>0</v>
      </c>
      <c r="N42" s="278">
        <v>15000</v>
      </c>
      <c r="O42" s="278">
        <v>15000</v>
      </c>
      <c r="P42" s="273">
        <v>20000</v>
      </c>
    </row>
    <row r="43" spans="1:16" ht="27.75" customHeight="1" x14ac:dyDescent="0.2">
      <c r="A43" s="275" t="s">
        <v>160</v>
      </c>
      <c r="B43" s="275" t="s">
        <v>161</v>
      </c>
      <c r="C43" s="279" t="s">
        <v>158</v>
      </c>
      <c r="D43" s="277" t="s">
        <v>162</v>
      </c>
      <c r="E43" s="273">
        <v>500000</v>
      </c>
      <c r="F43" s="278">
        <v>500000</v>
      </c>
      <c r="G43" s="278">
        <v>271100</v>
      </c>
      <c r="H43" s="278">
        <v>0</v>
      </c>
      <c r="I43" s="278">
        <v>0</v>
      </c>
      <c r="J43" s="273">
        <v>0</v>
      </c>
      <c r="K43" s="278">
        <v>0</v>
      </c>
      <c r="L43" s="278">
        <v>0</v>
      </c>
      <c r="M43" s="278">
        <v>0</v>
      </c>
      <c r="N43" s="278">
        <v>0</v>
      </c>
      <c r="O43" s="278">
        <v>0</v>
      </c>
      <c r="P43" s="273">
        <v>500000</v>
      </c>
    </row>
    <row r="44" spans="1:16" ht="21" customHeight="1" x14ac:dyDescent="0.2">
      <c r="A44" s="275" t="s">
        <v>343</v>
      </c>
      <c r="B44" s="275" t="s">
        <v>342</v>
      </c>
      <c r="C44" s="279" t="s">
        <v>344</v>
      </c>
      <c r="D44" s="277" t="s">
        <v>347</v>
      </c>
      <c r="E44" s="273">
        <v>115000</v>
      </c>
      <c r="F44" s="278">
        <v>115000</v>
      </c>
      <c r="G44" s="278">
        <v>0</v>
      </c>
      <c r="H44" s="278">
        <v>0</v>
      </c>
      <c r="I44" s="278">
        <v>0</v>
      </c>
      <c r="J44" s="273">
        <v>0</v>
      </c>
      <c r="K44" s="278">
        <v>0</v>
      </c>
      <c r="L44" s="278">
        <v>0</v>
      </c>
      <c r="M44" s="278">
        <v>0</v>
      </c>
      <c r="N44" s="278">
        <v>0</v>
      </c>
      <c r="O44" s="278">
        <v>0</v>
      </c>
      <c r="P44" s="273">
        <v>115000</v>
      </c>
    </row>
    <row r="45" spans="1:16" ht="29.25" customHeight="1" x14ac:dyDescent="0.2">
      <c r="A45" s="275" t="s">
        <v>163</v>
      </c>
      <c r="B45" s="275" t="s">
        <v>164</v>
      </c>
      <c r="C45" s="276"/>
      <c r="D45" s="277" t="s">
        <v>165</v>
      </c>
      <c r="E45" s="273">
        <v>0</v>
      </c>
      <c r="F45" s="278">
        <v>0</v>
      </c>
      <c r="G45" s="278">
        <v>0</v>
      </c>
      <c r="H45" s="278">
        <v>0</v>
      </c>
      <c r="I45" s="278">
        <v>0</v>
      </c>
      <c r="J45" s="273">
        <v>110000</v>
      </c>
      <c r="K45" s="278">
        <v>110000</v>
      </c>
      <c r="L45" s="278">
        <v>0</v>
      </c>
      <c r="M45" s="278">
        <v>0</v>
      </c>
      <c r="N45" s="278">
        <v>0</v>
      </c>
      <c r="O45" s="278">
        <v>0</v>
      </c>
      <c r="P45" s="273">
        <v>110000</v>
      </c>
    </row>
    <row r="46" spans="1:16" ht="29.25" customHeight="1" x14ac:dyDescent="0.2">
      <c r="A46" s="280" t="s">
        <v>166</v>
      </c>
      <c r="B46" s="280" t="s">
        <v>167</v>
      </c>
      <c r="C46" s="281" t="s">
        <v>168</v>
      </c>
      <c r="D46" s="282" t="s">
        <v>169</v>
      </c>
      <c r="E46" s="274">
        <v>0</v>
      </c>
      <c r="F46" s="283">
        <v>0</v>
      </c>
      <c r="G46" s="283">
        <v>0</v>
      </c>
      <c r="H46" s="283">
        <v>0</v>
      </c>
      <c r="I46" s="283">
        <v>0</v>
      </c>
      <c r="J46" s="274">
        <v>110000</v>
      </c>
      <c r="K46" s="283">
        <v>110000</v>
      </c>
      <c r="L46" s="283">
        <v>0</v>
      </c>
      <c r="M46" s="283">
        <v>0</v>
      </c>
      <c r="N46" s="283">
        <v>0</v>
      </c>
      <c r="O46" s="283">
        <v>0</v>
      </c>
      <c r="P46" s="274">
        <v>110000</v>
      </c>
    </row>
    <row r="47" spans="1:16" ht="25.5" customHeight="1" x14ac:dyDescent="0.2">
      <c r="A47" s="269" t="s">
        <v>170</v>
      </c>
      <c r="B47" s="270"/>
      <c r="C47" s="271"/>
      <c r="D47" s="272" t="s">
        <v>420</v>
      </c>
      <c r="E47" s="273">
        <v>72645932</v>
      </c>
      <c r="F47" s="273">
        <v>72645932</v>
      </c>
      <c r="G47" s="273">
        <v>48740963</v>
      </c>
      <c r="H47" s="273">
        <v>6888806</v>
      </c>
      <c r="I47" s="273">
        <v>0</v>
      </c>
      <c r="J47" s="273">
        <v>7750174</v>
      </c>
      <c r="K47" s="273">
        <v>1020345</v>
      </c>
      <c r="L47" s="273">
        <v>0</v>
      </c>
      <c r="M47" s="273">
        <v>0</v>
      </c>
      <c r="N47" s="273">
        <v>6729829</v>
      </c>
      <c r="O47" s="273">
        <v>6729829</v>
      </c>
      <c r="P47" s="273">
        <v>80396106</v>
      </c>
    </row>
    <row r="48" spans="1:16" ht="26.25" customHeight="1" x14ac:dyDescent="0.2">
      <c r="A48" s="269" t="s">
        <v>172</v>
      </c>
      <c r="B48" s="270"/>
      <c r="C48" s="271"/>
      <c r="D48" s="272" t="s">
        <v>420</v>
      </c>
      <c r="E48" s="273">
        <v>72645932</v>
      </c>
      <c r="F48" s="273">
        <v>72645932</v>
      </c>
      <c r="G48" s="273">
        <v>48740963</v>
      </c>
      <c r="H48" s="273">
        <v>6888806</v>
      </c>
      <c r="I48" s="273">
        <v>0</v>
      </c>
      <c r="J48" s="273">
        <v>7750174</v>
      </c>
      <c r="K48" s="273">
        <v>1020345</v>
      </c>
      <c r="L48" s="273">
        <v>0</v>
      </c>
      <c r="M48" s="273">
        <v>0</v>
      </c>
      <c r="N48" s="273">
        <v>6729829</v>
      </c>
      <c r="O48" s="273">
        <v>6729829</v>
      </c>
      <c r="P48" s="273">
        <v>80396106</v>
      </c>
    </row>
    <row r="49" spans="1:16" ht="39.75" customHeight="1" x14ac:dyDescent="0.2">
      <c r="A49" s="275" t="s">
        <v>173</v>
      </c>
      <c r="B49" s="275" t="s">
        <v>174</v>
      </c>
      <c r="C49" s="279" t="s">
        <v>107</v>
      </c>
      <c r="D49" s="277" t="s">
        <v>175</v>
      </c>
      <c r="E49" s="273">
        <v>701420</v>
      </c>
      <c r="F49" s="278">
        <v>701420</v>
      </c>
      <c r="G49" s="278">
        <v>491000</v>
      </c>
      <c r="H49" s="278">
        <v>0</v>
      </c>
      <c r="I49" s="278">
        <v>0</v>
      </c>
      <c r="J49" s="273">
        <v>8500</v>
      </c>
      <c r="K49" s="278">
        <v>0</v>
      </c>
      <c r="L49" s="278">
        <v>0</v>
      </c>
      <c r="M49" s="278">
        <v>0</v>
      </c>
      <c r="N49" s="278">
        <v>8500</v>
      </c>
      <c r="O49" s="278">
        <v>8500</v>
      </c>
      <c r="P49" s="273">
        <v>709920</v>
      </c>
    </row>
    <row r="50" spans="1:16" ht="20.25" customHeight="1" x14ac:dyDescent="0.2">
      <c r="A50" s="275" t="s">
        <v>384</v>
      </c>
      <c r="B50" s="275" t="s">
        <v>110</v>
      </c>
      <c r="C50" s="279" t="s">
        <v>111</v>
      </c>
      <c r="D50" s="277" t="s">
        <v>112</v>
      </c>
      <c r="E50" s="273">
        <v>16960</v>
      </c>
      <c r="F50" s="278">
        <v>16960</v>
      </c>
      <c r="G50" s="278">
        <v>0</v>
      </c>
      <c r="H50" s="278">
        <v>0</v>
      </c>
      <c r="I50" s="278">
        <v>0</v>
      </c>
      <c r="J50" s="273">
        <v>0</v>
      </c>
      <c r="K50" s="278">
        <v>0</v>
      </c>
      <c r="L50" s="278">
        <v>0</v>
      </c>
      <c r="M50" s="278">
        <v>0</v>
      </c>
      <c r="N50" s="278">
        <v>0</v>
      </c>
      <c r="O50" s="278">
        <v>0</v>
      </c>
      <c r="P50" s="273">
        <v>16960</v>
      </c>
    </row>
    <row r="51" spans="1:16" ht="21.75" customHeight="1" x14ac:dyDescent="0.2">
      <c r="A51" s="275" t="s">
        <v>176</v>
      </c>
      <c r="B51" s="275" t="s">
        <v>177</v>
      </c>
      <c r="C51" s="279" t="s">
        <v>178</v>
      </c>
      <c r="D51" s="277" t="s">
        <v>179</v>
      </c>
      <c r="E51" s="273">
        <v>8403230</v>
      </c>
      <c r="F51" s="278">
        <v>8403230</v>
      </c>
      <c r="G51" s="278">
        <v>5364000</v>
      </c>
      <c r="H51" s="278">
        <v>581705</v>
      </c>
      <c r="I51" s="278">
        <v>0</v>
      </c>
      <c r="J51" s="273">
        <v>2157810</v>
      </c>
      <c r="K51" s="278">
        <v>607000</v>
      </c>
      <c r="L51" s="278">
        <v>0</v>
      </c>
      <c r="M51" s="278">
        <v>0</v>
      </c>
      <c r="N51" s="278">
        <v>1550810</v>
      </c>
      <c r="O51" s="278">
        <v>1550810</v>
      </c>
      <c r="P51" s="273">
        <v>10561040</v>
      </c>
    </row>
    <row r="52" spans="1:16" ht="62.25" customHeight="1" x14ac:dyDescent="0.2">
      <c r="A52" s="275" t="s">
        <v>180</v>
      </c>
      <c r="B52" s="275" t="s">
        <v>181</v>
      </c>
      <c r="C52" s="279" t="s">
        <v>182</v>
      </c>
      <c r="D52" s="277" t="s">
        <v>183</v>
      </c>
      <c r="E52" s="273">
        <v>56361914</v>
      </c>
      <c r="F52" s="278">
        <v>56361914</v>
      </c>
      <c r="G52" s="278">
        <v>37831555</v>
      </c>
      <c r="H52" s="278">
        <v>5864801</v>
      </c>
      <c r="I52" s="278">
        <v>0</v>
      </c>
      <c r="J52" s="273">
        <v>3349093</v>
      </c>
      <c r="K52" s="278">
        <v>413345</v>
      </c>
      <c r="L52" s="278">
        <v>0</v>
      </c>
      <c r="M52" s="278">
        <v>0</v>
      </c>
      <c r="N52" s="278">
        <v>2935748</v>
      </c>
      <c r="O52" s="278">
        <v>2935748</v>
      </c>
      <c r="P52" s="273">
        <v>59711007</v>
      </c>
    </row>
    <row r="53" spans="1:16" ht="36.75" customHeight="1" x14ac:dyDescent="0.2">
      <c r="A53" s="275" t="s">
        <v>184</v>
      </c>
      <c r="B53" s="275" t="s">
        <v>185</v>
      </c>
      <c r="C53" s="279" t="s">
        <v>186</v>
      </c>
      <c r="D53" s="277" t="s">
        <v>187</v>
      </c>
      <c r="E53" s="273">
        <v>2191794</v>
      </c>
      <c r="F53" s="278">
        <v>2191794</v>
      </c>
      <c r="G53" s="278">
        <v>1721383</v>
      </c>
      <c r="H53" s="278">
        <v>54000</v>
      </c>
      <c r="I53" s="278">
        <v>0</v>
      </c>
      <c r="J53" s="273">
        <v>0</v>
      </c>
      <c r="K53" s="278">
        <v>0</v>
      </c>
      <c r="L53" s="278">
        <v>0</v>
      </c>
      <c r="M53" s="278">
        <v>0</v>
      </c>
      <c r="N53" s="278">
        <v>0</v>
      </c>
      <c r="O53" s="278">
        <v>0</v>
      </c>
      <c r="P53" s="273">
        <v>2191794</v>
      </c>
    </row>
    <row r="54" spans="1:16" ht="24" customHeight="1" x14ac:dyDescent="0.2">
      <c r="A54" s="275" t="s">
        <v>188</v>
      </c>
      <c r="B54" s="275" t="s">
        <v>189</v>
      </c>
      <c r="C54" s="279" t="s">
        <v>190</v>
      </c>
      <c r="D54" s="277" t="s">
        <v>191</v>
      </c>
      <c r="E54" s="273">
        <v>632500</v>
      </c>
      <c r="F54" s="278">
        <v>632500</v>
      </c>
      <c r="G54" s="278">
        <v>497800</v>
      </c>
      <c r="H54" s="278">
        <v>0</v>
      </c>
      <c r="I54" s="278">
        <v>0</v>
      </c>
      <c r="J54" s="273">
        <v>0</v>
      </c>
      <c r="K54" s="278">
        <v>0</v>
      </c>
      <c r="L54" s="278">
        <v>0</v>
      </c>
      <c r="M54" s="278">
        <v>0</v>
      </c>
      <c r="N54" s="278">
        <v>0</v>
      </c>
      <c r="O54" s="278">
        <v>0</v>
      </c>
      <c r="P54" s="273">
        <v>632500</v>
      </c>
    </row>
    <row r="55" spans="1:16" ht="24" customHeight="1" x14ac:dyDescent="0.2">
      <c r="A55" s="275" t="s">
        <v>192</v>
      </c>
      <c r="B55" s="275" t="s">
        <v>193</v>
      </c>
      <c r="C55" s="276"/>
      <c r="D55" s="277" t="s">
        <v>194</v>
      </c>
      <c r="E55" s="273">
        <v>2280036</v>
      </c>
      <c r="F55" s="278">
        <v>2280036</v>
      </c>
      <c r="G55" s="278">
        <v>1596663</v>
      </c>
      <c r="H55" s="278">
        <v>95300</v>
      </c>
      <c r="I55" s="278">
        <v>0</v>
      </c>
      <c r="J55" s="273">
        <v>0</v>
      </c>
      <c r="K55" s="278">
        <v>0</v>
      </c>
      <c r="L55" s="278">
        <v>0</v>
      </c>
      <c r="M55" s="278">
        <v>0</v>
      </c>
      <c r="N55" s="278">
        <v>0</v>
      </c>
      <c r="O55" s="278">
        <v>0</v>
      </c>
      <c r="P55" s="273">
        <v>2280036</v>
      </c>
    </row>
    <row r="56" spans="1:16" ht="27" customHeight="1" x14ac:dyDescent="0.2">
      <c r="A56" s="280" t="s">
        <v>195</v>
      </c>
      <c r="B56" s="280" t="s">
        <v>196</v>
      </c>
      <c r="C56" s="281" t="s">
        <v>190</v>
      </c>
      <c r="D56" s="282" t="s">
        <v>197</v>
      </c>
      <c r="E56" s="274">
        <v>2184109</v>
      </c>
      <c r="F56" s="283">
        <v>2184109</v>
      </c>
      <c r="G56" s="283">
        <v>1596663</v>
      </c>
      <c r="H56" s="283">
        <v>95300</v>
      </c>
      <c r="I56" s="283">
        <v>0</v>
      </c>
      <c r="J56" s="274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74">
        <v>2184109</v>
      </c>
    </row>
    <row r="57" spans="1:16" ht="24" customHeight="1" x14ac:dyDescent="0.2">
      <c r="A57" s="280" t="s">
        <v>198</v>
      </c>
      <c r="B57" s="280" t="s">
        <v>199</v>
      </c>
      <c r="C57" s="281" t="s">
        <v>190</v>
      </c>
      <c r="D57" s="282" t="s">
        <v>200</v>
      </c>
      <c r="E57" s="274">
        <v>95927</v>
      </c>
      <c r="F57" s="283">
        <v>95927</v>
      </c>
      <c r="G57" s="283">
        <v>0</v>
      </c>
      <c r="H57" s="283">
        <v>0</v>
      </c>
      <c r="I57" s="283">
        <v>0</v>
      </c>
      <c r="J57" s="274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74">
        <v>95927</v>
      </c>
    </row>
    <row r="58" spans="1:16" ht="65.25" customHeight="1" x14ac:dyDescent="0.2">
      <c r="A58" s="275" t="s">
        <v>201</v>
      </c>
      <c r="B58" s="275" t="s">
        <v>202</v>
      </c>
      <c r="C58" s="279" t="s">
        <v>203</v>
      </c>
      <c r="D58" s="277" t="s">
        <v>204</v>
      </c>
      <c r="E58" s="273">
        <v>109956</v>
      </c>
      <c r="F58" s="278">
        <v>109956</v>
      </c>
      <c r="G58" s="278">
        <v>0</v>
      </c>
      <c r="H58" s="278">
        <v>0</v>
      </c>
      <c r="I58" s="278">
        <v>0</v>
      </c>
      <c r="J58" s="273">
        <v>0</v>
      </c>
      <c r="K58" s="278">
        <v>0</v>
      </c>
      <c r="L58" s="278">
        <v>0</v>
      </c>
      <c r="M58" s="278">
        <v>0</v>
      </c>
      <c r="N58" s="278">
        <v>0</v>
      </c>
      <c r="O58" s="278">
        <v>0</v>
      </c>
      <c r="P58" s="273">
        <v>109956</v>
      </c>
    </row>
    <row r="59" spans="1:16" ht="25.5" customHeight="1" x14ac:dyDescent="0.2">
      <c r="A59" s="275" t="s">
        <v>205</v>
      </c>
      <c r="B59" s="275" t="s">
        <v>206</v>
      </c>
      <c r="C59" s="276"/>
      <c r="D59" s="277" t="s">
        <v>207</v>
      </c>
      <c r="E59" s="273">
        <v>60000</v>
      </c>
      <c r="F59" s="278">
        <v>60000</v>
      </c>
      <c r="G59" s="278">
        <v>0</v>
      </c>
      <c r="H59" s="278">
        <v>0</v>
      </c>
      <c r="I59" s="278">
        <v>0</v>
      </c>
      <c r="J59" s="273">
        <v>0</v>
      </c>
      <c r="K59" s="278">
        <v>0</v>
      </c>
      <c r="L59" s="278">
        <v>0</v>
      </c>
      <c r="M59" s="278">
        <v>0</v>
      </c>
      <c r="N59" s="278">
        <v>0</v>
      </c>
      <c r="O59" s="278">
        <v>0</v>
      </c>
      <c r="P59" s="273">
        <v>60000</v>
      </c>
    </row>
    <row r="60" spans="1:16" ht="27" customHeight="1" x14ac:dyDescent="0.2">
      <c r="A60" s="280" t="s">
        <v>208</v>
      </c>
      <c r="B60" s="280" t="s">
        <v>209</v>
      </c>
      <c r="C60" s="281" t="s">
        <v>122</v>
      </c>
      <c r="D60" s="282" t="s">
        <v>210</v>
      </c>
      <c r="E60" s="274">
        <v>60000</v>
      </c>
      <c r="F60" s="283">
        <v>60000</v>
      </c>
      <c r="G60" s="283">
        <v>0</v>
      </c>
      <c r="H60" s="283">
        <v>0</v>
      </c>
      <c r="I60" s="283">
        <v>0</v>
      </c>
      <c r="J60" s="274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74">
        <v>60000</v>
      </c>
    </row>
    <row r="61" spans="1:16" ht="27.75" customHeight="1" x14ac:dyDescent="0.2">
      <c r="A61" s="275" t="s">
        <v>211</v>
      </c>
      <c r="B61" s="275" t="s">
        <v>212</v>
      </c>
      <c r="C61" s="276"/>
      <c r="D61" s="277" t="s">
        <v>213</v>
      </c>
      <c r="E61" s="273">
        <v>1888122</v>
      </c>
      <c r="F61" s="278">
        <v>1888122</v>
      </c>
      <c r="G61" s="278">
        <v>1238562</v>
      </c>
      <c r="H61" s="278">
        <v>293000</v>
      </c>
      <c r="I61" s="278">
        <v>0</v>
      </c>
      <c r="J61" s="273">
        <v>57000</v>
      </c>
      <c r="K61" s="278">
        <v>0</v>
      </c>
      <c r="L61" s="278">
        <v>0</v>
      </c>
      <c r="M61" s="278">
        <v>0</v>
      </c>
      <c r="N61" s="278">
        <v>57000</v>
      </c>
      <c r="O61" s="278">
        <v>57000</v>
      </c>
      <c r="P61" s="273">
        <v>1945122</v>
      </c>
    </row>
    <row r="62" spans="1:16" ht="29.25" customHeight="1" x14ac:dyDescent="0.2">
      <c r="A62" s="280" t="s">
        <v>214</v>
      </c>
      <c r="B62" s="280" t="s">
        <v>215</v>
      </c>
      <c r="C62" s="281" t="s">
        <v>122</v>
      </c>
      <c r="D62" s="282" t="s">
        <v>216</v>
      </c>
      <c r="E62" s="274">
        <v>1888122</v>
      </c>
      <c r="F62" s="283">
        <v>1888122</v>
      </c>
      <c r="G62" s="283">
        <v>1238562</v>
      </c>
      <c r="H62" s="283">
        <v>293000</v>
      </c>
      <c r="I62" s="283">
        <v>0</v>
      </c>
      <c r="J62" s="274">
        <v>57000</v>
      </c>
      <c r="K62" s="283">
        <v>0</v>
      </c>
      <c r="L62" s="283">
        <v>0</v>
      </c>
      <c r="M62" s="283">
        <v>0</v>
      </c>
      <c r="N62" s="283">
        <v>57000</v>
      </c>
      <c r="O62" s="283">
        <v>57000</v>
      </c>
      <c r="P62" s="274">
        <v>1945122</v>
      </c>
    </row>
    <row r="63" spans="1:16" ht="27.75" customHeight="1" x14ac:dyDescent="0.2">
      <c r="A63" s="275" t="s">
        <v>217</v>
      </c>
      <c r="B63" s="275" t="s">
        <v>218</v>
      </c>
      <c r="C63" s="276"/>
      <c r="D63" s="277" t="s">
        <v>219</v>
      </c>
      <c r="E63" s="273">
        <v>0</v>
      </c>
      <c r="F63" s="278">
        <v>0</v>
      </c>
      <c r="G63" s="278">
        <v>0</v>
      </c>
      <c r="H63" s="278">
        <v>0</v>
      </c>
      <c r="I63" s="278">
        <v>0</v>
      </c>
      <c r="J63" s="273">
        <v>1811031</v>
      </c>
      <c r="K63" s="278">
        <v>0</v>
      </c>
      <c r="L63" s="278">
        <v>0</v>
      </c>
      <c r="M63" s="278">
        <v>0</v>
      </c>
      <c r="N63" s="278">
        <v>1811031</v>
      </c>
      <c r="O63" s="278">
        <v>1811031</v>
      </c>
      <c r="P63" s="273">
        <v>1811031</v>
      </c>
    </row>
    <row r="64" spans="1:16" ht="19.5" customHeight="1" x14ac:dyDescent="0.2">
      <c r="A64" s="280" t="s">
        <v>379</v>
      </c>
      <c r="B64" s="280" t="s">
        <v>380</v>
      </c>
      <c r="C64" s="281" t="s">
        <v>137</v>
      </c>
      <c r="D64" s="282" t="s">
        <v>381</v>
      </c>
      <c r="E64" s="274">
        <v>0</v>
      </c>
      <c r="F64" s="283">
        <v>0</v>
      </c>
      <c r="G64" s="283">
        <v>0</v>
      </c>
      <c r="H64" s="283">
        <v>0</v>
      </c>
      <c r="I64" s="283">
        <v>0</v>
      </c>
      <c r="J64" s="274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74">
        <v>0</v>
      </c>
    </row>
    <row r="65" spans="1:16" ht="26.25" customHeight="1" x14ac:dyDescent="0.2">
      <c r="A65" s="280" t="s">
        <v>220</v>
      </c>
      <c r="B65" s="280" t="s">
        <v>221</v>
      </c>
      <c r="C65" s="281" t="s">
        <v>137</v>
      </c>
      <c r="D65" s="282" t="s">
        <v>222</v>
      </c>
      <c r="E65" s="274">
        <v>0</v>
      </c>
      <c r="F65" s="283">
        <v>0</v>
      </c>
      <c r="G65" s="283">
        <v>0</v>
      </c>
      <c r="H65" s="283">
        <v>0</v>
      </c>
      <c r="I65" s="283">
        <v>0</v>
      </c>
      <c r="J65" s="274">
        <v>1811031</v>
      </c>
      <c r="K65" s="283">
        <v>0</v>
      </c>
      <c r="L65" s="283">
        <v>0</v>
      </c>
      <c r="M65" s="283">
        <v>0</v>
      </c>
      <c r="N65" s="283">
        <v>1811031</v>
      </c>
      <c r="O65" s="283">
        <v>1811031</v>
      </c>
      <c r="P65" s="274">
        <v>1811031</v>
      </c>
    </row>
    <row r="66" spans="1:16" ht="25.5" customHeight="1" x14ac:dyDescent="0.2">
      <c r="A66" s="275" t="s">
        <v>223</v>
      </c>
      <c r="B66" s="275" t="s">
        <v>140</v>
      </c>
      <c r="C66" s="276"/>
      <c r="D66" s="277" t="s">
        <v>141</v>
      </c>
      <c r="E66" s="273">
        <v>0</v>
      </c>
      <c r="F66" s="278">
        <v>0</v>
      </c>
      <c r="G66" s="278">
        <v>0</v>
      </c>
      <c r="H66" s="278">
        <v>0</v>
      </c>
      <c r="I66" s="278">
        <v>0</v>
      </c>
      <c r="J66" s="273">
        <v>366740</v>
      </c>
      <c r="K66" s="278">
        <v>0</v>
      </c>
      <c r="L66" s="278">
        <v>0</v>
      </c>
      <c r="M66" s="278">
        <v>0</v>
      </c>
      <c r="N66" s="278">
        <v>366740</v>
      </c>
      <c r="O66" s="278">
        <v>366740</v>
      </c>
      <c r="P66" s="273">
        <v>366740</v>
      </c>
    </row>
    <row r="67" spans="1:16" ht="37.5" hidden="1" customHeight="1" x14ac:dyDescent="0.2">
      <c r="A67" s="280" t="s">
        <v>390</v>
      </c>
      <c r="B67" s="280" t="s">
        <v>391</v>
      </c>
      <c r="C67" s="281" t="s">
        <v>144</v>
      </c>
      <c r="D67" s="282" t="s">
        <v>392</v>
      </c>
      <c r="E67" s="274">
        <v>0</v>
      </c>
      <c r="F67" s="283">
        <v>0</v>
      </c>
      <c r="G67" s="283">
        <v>0</v>
      </c>
      <c r="H67" s="283">
        <v>0</v>
      </c>
      <c r="I67" s="283">
        <v>0</v>
      </c>
      <c r="J67" s="274">
        <v>0</v>
      </c>
      <c r="K67" s="283">
        <v>0</v>
      </c>
      <c r="L67" s="283">
        <v>0</v>
      </c>
      <c r="M67" s="283">
        <v>0</v>
      </c>
      <c r="N67" s="283">
        <v>0</v>
      </c>
      <c r="O67" s="283">
        <v>0</v>
      </c>
      <c r="P67" s="274">
        <v>0</v>
      </c>
    </row>
    <row r="68" spans="1:16" ht="43.5" customHeight="1" x14ac:dyDescent="0.2">
      <c r="A68" s="280" t="s">
        <v>224</v>
      </c>
      <c r="B68" s="280" t="s">
        <v>225</v>
      </c>
      <c r="C68" s="281" t="s">
        <v>144</v>
      </c>
      <c r="D68" s="282" t="s">
        <v>226</v>
      </c>
      <c r="E68" s="274">
        <v>0</v>
      </c>
      <c r="F68" s="283">
        <v>0</v>
      </c>
      <c r="G68" s="283">
        <v>0</v>
      </c>
      <c r="H68" s="283">
        <v>0</v>
      </c>
      <c r="I68" s="283">
        <v>0</v>
      </c>
      <c r="J68" s="274">
        <v>26840</v>
      </c>
      <c r="K68" s="283">
        <v>0</v>
      </c>
      <c r="L68" s="283">
        <v>0</v>
      </c>
      <c r="M68" s="283">
        <v>0</v>
      </c>
      <c r="N68" s="283">
        <v>26840</v>
      </c>
      <c r="O68" s="283">
        <v>26840</v>
      </c>
      <c r="P68" s="274">
        <v>26840</v>
      </c>
    </row>
    <row r="69" spans="1:16" ht="37.5" customHeight="1" x14ac:dyDescent="0.2">
      <c r="A69" s="280" t="s">
        <v>385</v>
      </c>
      <c r="B69" s="280" t="s">
        <v>143</v>
      </c>
      <c r="C69" s="281" t="s">
        <v>144</v>
      </c>
      <c r="D69" s="282" t="s">
        <v>145</v>
      </c>
      <c r="E69" s="274">
        <v>0</v>
      </c>
      <c r="F69" s="283">
        <v>0</v>
      </c>
      <c r="G69" s="283">
        <v>0</v>
      </c>
      <c r="H69" s="283">
        <v>0</v>
      </c>
      <c r="I69" s="283">
        <v>0</v>
      </c>
      <c r="J69" s="274">
        <v>339900</v>
      </c>
      <c r="K69" s="283">
        <v>0</v>
      </c>
      <c r="L69" s="283">
        <v>0</v>
      </c>
      <c r="M69" s="283">
        <v>0</v>
      </c>
      <c r="N69" s="283">
        <v>339900</v>
      </c>
      <c r="O69" s="283">
        <v>339900</v>
      </c>
      <c r="P69" s="274">
        <v>339900</v>
      </c>
    </row>
    <row r="70" spans="1:16" ht="27" customHeight="1" x14ac:dyDescent="0.2">
      <c r="A70" s="269" t="s">
        <v>227</v>
      </c>
      <c r="B70" s="270"/>
      <c r="C70" s="271"/>
      <c r="D70" s="272" t="s">
        <v>228</v>
      </c>
      <c r="E70" s="273">
        <v>6026479</v>
      </c>
      <c r="F70" s="273">
        <v>6026479</v>
      </c>
      <c r="G70" s="273">
        <v>3681730</v>
      </c>
      <c r="H70" s="273">
        <v>117000</v>
      </c>
      <c r="I70" s="273">
        <v>0</v>
      </c>
      <c r="J70" s="273">
        <v>195700</v>
      </c>
      <c r="K70" s="273">
        <v>146000</v>
      </c>
      <c r="L70" s="273">
        <v>102000</v>
      </c>
      <c r="M70" s="273">
        <v>0</v>
      </c>
      <c r="N70" s="273">
        <v>49700</v>
      </c>
      <c r="O70" s="273">
        <v>49700</v>
      </c>
      <c r="P70" s="273">
        <v>6222179</v>
      </c>
    </row>
    <row r="71" spans="1:16" ht="29.25" customHeight="1" x14ac:dyDescent="0.2">
      <c r="A71" s="269" t="s">
        <v>229</v>
      </c>
      <c r="B71" s="270"/>
      <c r="C71" s="271"/>
      <c r="D71" s="272" t="s">
        <v>228</v>
      </c>
      <c r="E71" s="273">
        <v>6026479</v>
      </c>
      <c r="F71" s="273">
        <v>6026479</v>
      </c>
      <c r="G71" s="273">
        <v>3681730</v>
      </c>
      <c r="H71" s="273">
        <v>117000</v>
      </c>
      <c r="I71" s="273">
        <v>0</v>
      </c>
      <c r="J71" s="273">
        <v>195700</v>
      </c>
      <c r="K71" s="273">
        <v>146000</v>
      </c>
      <c r="L71" s="273">
        <v>102000</v>
      </c>
      <c r="M71" s="273">
        <v>0</v>
      </c>
      <c r="N71" s="273">
        <v>49700</v>
      </c>
      <c r="O71" s="273">
        <v>49700</v>
      </c>
      <c r="P71" s="273">
        <v>6222179</v>
      </c>
    </row>
    <row r="72" spans="1:16" ht="36" customHeight="1" x14ac:dyDescent="0.2">
      <c r="A72" s="275" t="s">
        <v>230</v>
      </c>
      <c r="B72" s="275" t="s">
        <v>174</v>
      </c>
      <c r="C72" s="279" t="s">
        <v>107</v>
      </c>
      <c r="D72" s="277" t="s">
        <v>175</v>
      </c>
      <c r="E72" s="273">
        <v>565800</v>
      </c>
      <c r="F72" s="278">
        <v>565800</v>
      </c>
      <c r="G72" s="278">
        <v>418800</v>
      </c>
      <c r="H72" s="278">
        <v>17000</v>
      </c>
      <c r="I72" s="278">
        <v>0</v>
      </c>
      <c r="J72" s="273">
        <v>0</v>
      </c>
      <c r="K72" s="278">
        <v>0</v>
      </c>
      <c r="L72" s="278">
        <v>0</v>
      </c>
      <c r="M72" s="278">
        <v>0</v>
      </c>
      <c r="N72" s="278">
        <v>0</v>
      </c>
      <c r="O72" s="278">
        <v>0</v>
      </c>
      <c r="P72" s="273">
        <v>565800</v>
      </c>
    </row>
    <row r="73" spans="1:16" ht="52.5" customHeight="1" x14ac:dyDescent="0.2">
      <c r="A73" s="275" t="s">
        <v>231</v>
      </c>
      <c r="B73" s="275" t="s">
        <v>232</v>
      </c>
      <c r="C73" s="276"/>
      <c r="D73" s="277" t="s">
        <v>233</v>
      </c>
      <c r="E73" s="273">
        <v>766000</v>
      </c>
      <c r="F73" s="278">
        <v>766000</v>
      </c>
      <c r="G73" s="278">
        <v>0</v>
      </c>
      <c r="H73" s="278">
        <v>0</v>
      </c>
      <c r="I73" s="278">
        <v>0</v>
      </c>
      <c r="J73" s="273">
        <v>0</v>
      </c>
      <c r="K73" s="278">
        <v>0</v>
      </c>
      <c r="L73" s="278">
        <v>0</v>
      </c>
      <c r="M73" s="278">
        <v>0</v>
      </c>
      <c r="N73" s="278">
        <v>0</v>
      </c>
      <c r="O73" s="278">
        <v>0</v>
      </c>
      <c r="P73" s="273">
        <v>766000</v>
      </c>
    </row>
    <row r="74" spans="1:16" ht="25.5" x14ac:dyDescent="0.2">
      <c r="A74" s="280" t="s">
        <v>234</v>
      </c>
      <c r="B74" s="280" t="s">
        <v>235</v>
      </c>
      <c r="C74" s="281" t="s">
        <v>236</v>
      </c>
      <c r="D74" s="282" t="s">
        <v>237</v>
      </c>
      <c r="E74" s="274">
        <v>74200</v>
      </c>
      <c r="F74" s="283">
        <v>74200</v>
      </c>
      <c r="G74" s="283">
        <v>0</v>
      </c>
      <c r="H74" s="283">
        <v>0</v>
      </c>
      <c r="I74" s="283">
        <v>0</v>
      </c>
      <c r="J74" s="274">
        <v>0</v>
      </c>
      <c r="K74" s="283">
        <v>0</v>
      </c>
      <c r="L74" s="283">
        <v>0</v>
      </c>
      <c r="M74" s="283">
        <v>0</v>
      </c>
      <c r="N74" s="283">
        <v>0</v>
      </c>
      <c r="O74" s="283">
        <v>0</v>
      </c>
      <c r="P74" s="274">
        <v>74200</v>
      </c>
    </row>
    <row r="75" spans="1:16" ht="37.5" customHeight="1" x14ac:dyDescent="0.2">
      <c r="A75" s="280" t="s">
        <v>238</v>
      </c>
      <c r="B75" s="280" t="s">
        <v>239</v>
      </c>
      <c r="C75" s="281" t="s">
        <v>236</v>
      </c>
      <c r="D75" s="282" t="s">
        <v>240</v>
      </c>
      <c r="E75" s="274">
        <v>571800</v>
      </c>
      <c r="F75" s="283">
        <v>571800</v>
      </c>
      <c r="G75" s="283">
        <v>0</v>
      </c>
      <c r="H75" s="283">
        <v>0</v>
      </c>
      <c r="I75" s="283">
        <v>0</v>
      </c>
      <c r="J75" s="274">
        <v>0</v>
      </c>
      <c r="K75" s="283">
        <v>0</v>
      </c>
      <c r="L75" s="283">
        <v>0</v>
      </c>
      <c r="M75" s="283">
        <v>0</v>
      </c>
      <c r="N75" s="283">
        <v>0</v>
      </c>
      <c r="O75" s="283">
        <v>0</v>
      </c>
      <c r="P75" s="274">
        <v>571800</v>
      </c>
    </row>
    <row r="76" spans="1:16" ht="37.5" customHeight="1" x14ac:dyDescent="0.2">
      <c r="A76" s="280" t="s">
        <v>241</v>
      </c>
      <c r="B76" s="280" t="s">
        <v>242</v>
      </c>
      <c r="C76" s="281" t="s">
        <v>236</v>
      </c>
      <c r="D76" s="282" t="s">
        <v>243</v>
      </c>
      <c r="E76" s="274">
        <v>120000</v>
      </c>
      <c r="F76" s="283">
        <v>120000</v>
      </c>
      <c r="G76" s="283">
        <v>0</v>
      </c>
      <c r="H76" s="283">
        <v>0</v>
      </c>
      <c r="I76" s="283">
        <v>0</v>
      </c>
      <c r="J76" s="274">
        <v>0</v>
      </c>
      <c r="K76" s="283">
        <v>0</v>
      </c>
      <c r="L76" s="283">
        <v>0</v>
      </c>
      <c r="M76" s="283">
        <v>0</v>
      </c>
      <c r="N76" s="283">
        <v>0</v>
      </c>
      <c r="O76" s="283">
        <v>0</v>
      </c>
      <c r="P76" s="274">
        <v>120000</v>
      </c>
    </row>
    <row r="77" spans="1:16" ht="50.25" customHeight="1" x14ac:dyDescent="0.2">
      <c r="A77" s="275" t="s">
        <v>244</v>
      </c>
      <c r="B77" s="275" t="s">
        <v>245</v>
      </c>
      <c r="C77" s="276"/>
      <c r="D77" s="277" t="s">
        <v>246</v>
      </c>
      <c r="E77" s="273">
        <v>3173679</v>
      </c>
      <c r="F77" s="278">
        <v>3173679</v>
      </c>
      <c r="G77" s="278">
        <v>2496736</v>
      </c>
      <c r="H77" s="278">
        <v>46000</v>
      </c>
      <c r="I77" s="278">
        <v>0</v>
      </c>
      <c r="J77" s="273">
        <v>179200</v>
      </c>
      <c r="K77" s="278">
        <v>146000</v>
      </c>
      <c r="L77" s="278">
        <v>102000</v>
      </c>
      <c r="M77" s="278">
        <v>0</v>
      </c>
      <c r="N77" s="278">
        <v>33200</v>
      </c>
      <c r="O77" s="278">
        <v>33200</v>
      </c>
      <c r="P77" s="273">
        <v>3352879</v>
      </c>
    </row>
    <row r="78" spans="1:16" ht="51" customHeight="1" x14ac:dyDescent="0.2">
      <c r="A78" s="280" t="s">
        <v>247</v>
      </c>
      <c r="B78" s="280" t="s">
        <v>248</v>
      </c>
      <c r="C78" s="281" t="s">
        <v>181</v>
      </c>
      <c r="D78" s="282" t="s">
        <v>249</v>
      </c>
      <c r="E78" s="274">
        <v>3173679</v>
      </c>
      <c r="F78" s="283">
        <v>3173679</v>
      </c>
      <c r="G78" s="283">
        <v>2496736</v>
      </c>
      <c r="H78" s="283">
        <v>46000</v>
      </c>
      <c r="I78" s="283">
        <v>0</v>
      </c>
      <c r="J78" s="274">
        <v>179200</v>
      </c>
      <c r="K78" s="283">
        <v>146000</v>
      </c>
      <c r="L78" s="283">
        <v>102000</v>
      </c>
      <c r="M78" s="283">
        <v>0</v>
      </c>
      <c r="N78" s="283">
        <v>33200</v>
      </c>
      <c r="O78" s="283">
        <v>33200</v>
      </c>
      <c r="P78" s="274">
        <v>3352879</v>
      </c>
    </row>
    <row r="79" spans="1:16" ht="32.25" customHeight="1" x14ac:dyDescent="0.2">
      <c r="A79" s="275" t="s">
        <v>250</v>
      </c>
      <c r="B79" s="275" t="s">
        <v>251</v>
      </c>
      <c r="C79" s="276"/>
      <c r="D79" s="277" t="s">
        <v>252</v>
      </c>
      <c r="E79" s="273">
        <v>662400</v>
      </c>
      <c r="F79" s="278">
        <v>662400</v>
      </c>
      <c r="G79" s="278">
        <v>459394</v>
      </c>
      <c r="H79" s="278">
        <v>38000</v>
      </c>
      <c r="I79" s="278">
        <v>0</v>
      </c>
      <c r="J79" s="273">
        <v>16500</v>
      </c>
      <c r="K79" s="278">
        <v>0</v>
      </c>
      <c r="L79" s="278">
        <v>0</v>
      </c>
      <c r="M79" s="278">
        <v>0</v>
      </c>
      <c r="N79" s="278">
        <v>16500</v>
      </c>
      <c r="O79" s="278">
        <v>16500</v>
      </c>
      <c r="P79" s="273">
        <v>678900</v>
      </c>
    </row>
    <row r="80" spans="1:16" ht="30.75" customHeight="1" x14ac:dyDescent="0.2">
      <c r="A80" s="280" t="s">
        <v>253</v>
      </c>
      <c r="B80" s="280" t="s">
        <v>254</v>
      </c>
      <c r="C80" s="281" t="s">
        <v>203</v>
      </c>
      <c r="D80" s="282" t="s">
        <v>255</v>
      </c>
      <c r="E80" s="274">
        <v>662400</v>
      </c>
      <c r="F80" s="283">
        <v>662400</v>
      </c>
      <c r="G80" s="283">
        <v>459394</v>
      </c>
      <c r="H80" s="283">
        <v>38000</v>
      </c>
      <c r="I80" s="283">
        <v>0</v>
      </c>
      <c r="J80" s="274">
        <v>16500</v>
      </c>
      <c r="K80" s="283">
        <v>0</v>
      </c>
      <c r="L80" s="283">
        <v>0</v>
      </c>
      <c r="M80" s="283">
        <v>0</v>
      </c>
      <c r="N80" s="283">
        <v>16500</v>
      </c>
      <c r="O80" s="283">
        <v>16500</v>
      </c>
      <c r="P80" s="274">
        <v>678900</v>
      </c>
    </row>
    <row r="81" spans="1:16" ht="76.5" customHeight="1" x14ac:dyDescent="0.2">
      <c r="A81" s="275" t="s">
        <v>256</v>
      </c>
      <c r="B81" s="275" t="s">
        <v>257</v>
      </c>
      <c r="C81" s="279" t="s">
        <v>177</v>
      </c>
      <c r="D81" s="277" t="s">
        <v>258</v>
      </c>
      <c r="E81" s="273">
        <v>0</v>
      </c>
      <c r="F81" s="278">
        <v>0</v>
      </c>
      <c r="G81" s="278">
        <v>0</v>
      </c>
      <c r="H81" s="278">
        <v>0</v>
      </c>
      <c r="I81" s="278">
        <v>0</v>
      </c>
      <c r="J81" s="273">
        <v>0</v>
      </c>
      <c r="K81" s="278">
        <v>0</v>
      </c>
      <c r="L81" s="278">
        <v>0</v>
      </c>
      <c r="M81" s="278">
        <v>0</v>
      </c>
      <c r="N81" s="278">
        <v>0</v>
      </c>
      <c r="O81" s="278">
        <v>0</v>
      </c>
      <c r="P81" s="273">
        <v>0</v>
      </c>
    </row>
    <row r="82" spans="1:16" ht="65.25" customHeight="1" x14ac:dyDescent="0.2">
      <c r="A82" s="275" t="s">
        <v>259</v>
      </c>
      <c r="B82" s="275" t="s">
        <v>260</v>
      </c>
      <c r="C82" s="279" t="s">
        <v>261</v>
      </c>
      <c r="D82" s="277" t="s">
        <v>262</v>
      </c>
      <c r="E82" s="273">
        <v>19000</v>
      </c>
      <c r="F82" s="278">
        <v>19000</v>
      </c>
      <c r="G82" s="278">
        <v>0</v>
      </c>
      <c r="H82" s="278">
        <v>0</v>
      </c>
      <c r="I82" s="278">
        <v>0</v>
      </c>
      <c r="J82" s="273">
        <v>0</v>
      </c>
      <c r="K82" s="278">
        <v>0</v>
      </c>
      <c r="L82" s="278">
        <v>0</v>
      </c>
      <c r="M82" s="278">
        <v>0</v>
      </c>
      <c r="N82" s="278">
        <v>0</v>
      </c>
      <c r="O82" s="278">
        <v>0</v>
      </c>
      <c r="P82" s="273">
        <v>19000</v>
      </c>
    </row>
    <row r="83" spans="1:16" ht="24" customHeight="1" x14ac:dyDescent="0.2">
      <c r="A83" s="275" t="s">
        <v>263</v>
      </c>
      <c r="B83" s="275" t="s">
        <v>264</v>
      </c>
      <c r="C83" s="276"/>
      <c r="D83" s="277" t="s">
        <v>265</v>
      </c>
      <c r="E83" s="273">
        <v>50000</v>
      </c>
      <c r="F83" s="278">
        <v>50000</v>
      </c>
      <c r="G83" s="278">
        <v>0</v>
      </c>
      <c r="H83" s="278">
        <v>0</v>
      </c>
      <c r="I83" s="278">
        <v>0</v>
      </c>
      <c r="J83" s="273">
        <v>0</v>
      </c>
      <c r="K83" s="278">
        <v>0</v>
      </c>
      <c r="L83" s="278">
        <v>0</v>
      </c>
      <c r="M83" s="278">
        <v>0</v>
      </c>
      <c r="N83" s="278">
        <v>0</v>
      </c>
      <c r="O83" s="278">
        <v>0</v>
      </c>
      <c r="P83" s="273">
        <v>50000</v>
      </c>
    </row>
    <row r="84" spans="1:16" ht="38.25" customHeight="1" x14ac:dyDescent="0.2">
      <c r="A84" s="280" t="s">
        <v>266</v>
      </c>
      <c r="B84" s="280" t="s">
        <v>267</v>
      </c>
      <c r="C84" s="281" t="s">
        <v>268</v>
      </c>
      <c r="D84" s="282" t="s">
        <v>269</v>
      </c>
      <c r="E84" s="274">
        <v>50000</v>
      </c>
      <c r="F84" s="283">
        <v>50000</v>
      </c>
      <c r="G84" s="283">
        <v>0</v>
      </c>
      <c r="H84" s="283">
        <v>0</v>
      </c>
      <c r="I84" s="283">
        <v>0</v>
      </c>
      <c r="J84" s="274">
        <v>0</v>
      </c>
      <c r="K84" s="283">
        <v>0</v>
      </c>
      <c r="L84" s="283">
        <v>0</v>
      </c>
      <c r="M84" s="283">
        <v>0</v>
      </c>
      <c r="N84" s="283">
        <v>0</v>
      </c>
      <c r="O84" s="283">
        <v>0</v>
      </c>
      <c r="P84" s="274">
        <v>50000</v>
      </c>
    </row>
    <row r="85" spans="1:16" ht="21.75" customHeight="1" x14ac:dyDescent="0.2">
      <c r="A85" s="275" t="s">
        <v>270</v>
      </c>
      <c r="B85" s="275" t="s">
        <v>271</v>
      </c>
      <c r="C85" s="276"/>
      <c r="D85" s="277" t="s">
        <v>272</v>
      </c>
      <c r="E85" s="273">
        <v>789600</v>
      </c>
      <c r="F85" s="278">
        <v>789600</v>
      </c>
      <c r="G85" s="278">
        <v>306800</v>
      </c>
      <c r="H85" s="278">
        <v>16000</v>
      </c>
      <c r="I85" s="278">
        <v>0</v>
      </c>
      <c r="J85" s="273">
        <v>0</v>
      </c>
      <c r="K85" s="278">
        <v>0</v>
      </c>
      <c r="L85" s="278">
        <v>0</v>
      </c>
      <c r="M85" s="278">
        <v>0</v>
      </c>
      <c r="N85" s="278">
        <v>0</v>
      </c>
      <c r="O85" s="278">
        <v>0</v>
      </c>
      <c r="P85" s="273">
        <v>789600</v>
      </c>
    </row>
    <row r="86" spans="1:16" ht="30.75" customHeight="1" x14ac:dyDescent="0.2">
      <c r="A86" s="280" t="s">
        <v>273</v>
      </c>
      <c r="B86" s="280" t="s">
        <v>274</v>
      </c>
      <c r="C86" s="281" t="s">
        <v>185</v>
      </c>
      <c r="D86" s="282" t="s">
        <v>275</v>
      </c>
      <c r="E86" s="274">
        <v>420100</v>
      </c>
      <c r="F86" s="283">
        <v>420100</v>
      </c>
      <c r="G86" s="283">
        <v>306800</v>
      </c>
      <c r="H86" s="283">
        <v>16000</v>
      </c>
      <c r="I86" s="283">
        <v>0</v>
      </c>
      <c r="J86" s="274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274">
        <v>420100</v>
      </c>
    </row>
    <row r="87" spans="1:16" ht="27.75" customHeight="1" x14ac:dyDescent="0.2">
      <c r="A87" s="280" t="s">
        <v>276</v>
      </c>
      <c r="B87" s="280" t="s">
        <v>277</v>
      </c>
      <c r="C87" s="281" t="s">
        <v>185</v>
      </c>
      <c r="D87" s="282" t="s">
        <v>278</v>
      </c>
      <c r="E87" s="274">
        <v>369500</v>
      </c>
      <c r="F87" s="283">
        <v>369500</v>
      </c>
      <c r="G87" s="283">
        <v>0</v>
      </c>
      <c r="H87" s="283">
        <v>0</v>
      </c>
      <c r="I87" s="283">
        <v>0</v>
      </c>
      <c r="J87" s="274">
        <v>0</v>
      </c>
      <c r="K87" s="283">
        <v>0</v>
      </c>
      <c r="L87" s="283">
        <v>0</v>
      </c>
      <c r="M87" s="283">
        <v>0</v>
      </c>
      <c r="N87" s="283">
        <v>0</v>
      </c>
      <c r="O87" s="283">
        <v>0</v>
      </c>
      <c r="P87" s="274">
        <v>369500</v>
      </c>
    </row>
    <row r="88" spans="1:16" ht="24.75" customHeight="1" x14ac:dyDescent="0.2">
      <c r="A88" s="269" t="s">
        <v>279</v>
      </c>
      <c r="B88" s="270"/>
      <c r="C88" s="271"/>
      <c r="D88" s="272" t="s">
        <v>280</v>
      </c>
      <c r="E88" s="273">
        <v>8778700</v>
      </c>
      <c r="F88" s="273">
        <v>8778700</v>
      </c>
      <c r="G88" s="273">
        <v>6025400</v>
      </c>
      <c r="H88" s="273">
        <v>844600</v>
      </c>
      <c r="I88" s="273">
        <v>0</v>
      </c>
      <c r="J88" s="273">
        <v>471470</v>
      </c>
      <c r="K88" s="273">
        <v>194270</v>
      </c>
      <c r="L88" s="273">
        <v>57000</v>
      </c>
      <c r="M88" s="273">
        <v>20000</v>
      </c>
      <c r="N88" s="273">
        <v>277200</v>
      </c>
      <c r="O88" s="273">
        <v>277200</v>
      </c>
      <c r="P88" s="273">
        <v>9250170</v>
      </c>
    </row>
    <row r="89" spans="1:16" ht="24" customHeight="1" x14ac:dyDescent="0.2">
      <c r="A89" s="269" t="s">
        <v>281</v>
      </c>
      <c r="B89" s="270"/>
      <c r="C89" s="271"/>
      <c r="D89" s="272" t="s">
        <v>280</v>
      </c>
      <c r="E89" s="273">
        <v>8778700</v>
      </c>
      <c r="F89" s="273">
        <v>8778700</v>
      </c>
      <c r="G89" s="273">
        <v>6025400</v>
      </c>
      <c r="H89" s="273">
        <v>844600</v>
      </c>
      <c r="I89" s="273">
        <v>0</v>
      </c>
      <c r="J89" s="273">
        <v>471470</v>
      </c>
      <c r="K89" s="273">
        <v>194270</v>
      </c>
      <c r="L89" s="273">
        <v>57000</v>
      </c>
      <c r="M89" s="273">
        <v>20000</v>
      </c>
      <c r="N89" s="273">
        <v>277200</v>
      </c>
      <c r="O89" s="273">
        <v>277200</v>
      </c>
      <c r="P89" s="273">
        <v>9250170</v>
      </c>
    </row>
    <row r="90" spans="1:16" ht="40.5" customHeight="1" x14ac:dyDescent="0.2">
      <c r="A90" s="275" t="s">
        <v>282</v>
      </c>
      <c r="B90" s="275" t="s">
        <v>174</v>
      </c>
      <c r="C90" s="279" t="s">
        <v>107</v>
      </c>
      <c r="D90" s="277" t="s">
        <v>175</v>
      </c>
      <c r="E90" s="273">
        <v>504600</v>
      </c>
      <c r="F90" s="278">
        <v>504600</v>
      </c>
      <c r="G90" s="278">
        <v>393000</v>
      </c>
      <c r="H90" s="278">
        <v>8600</v>
      </c>
      <c r="I90" s="278">
        <v>0</v>
      </c>
      <c r="J90" s="273">
        <v>0</v>
      </c>
      <c r="K90" s="278">
        <v>0</v>
      </c>
      <c r="L90" s="278">
        <v>0</v>
      </c>
      <c r="M90" s="278">
        <v>0</v>
      </c>
      <c r="N90" s="278">
        <v>0</v>
      </c>
      <c r="O90" s="278">
        <v>0</v>
      </c>
      <c r="P90" s="273">
        <v>504600</v>
      </c>
    </row>
    <row r="91" spans="1:16" ht="24.75" customHeight="1" x14ac:dyDescent="0.2">
      <c r="A91" s="275" t="s">
        <v>283</v>
      </c>
      <c r="B91" s="275" t="s">
        <v>284</v>
      </c>
      <c r="C91" s="279" t="s">
        <v>186</v>
      </c>
      <c r="D91" s="277" t="s">
        <v>285</v>
      </c>
      <c r="E91" s="273">
        <v>3194100</v>
      </c>
      <c r="F91" s="278">
        <v>3194100</v>
      </c>
      <c r="G91" s="278">
        <v>2449000</v>
      </c>
      <c r="H91" s="278">
        <v>195000</v>
      </c>
      <c r="I91" s="278">
        <v>0</v>
      </c>
      <c r="J91" s="273">
        <v>140000</v>
      </c>
      <c r="K91" s="278">
        <v>140000</v>
      </c>
      <c r="L91" s="278">
        <v>57000</v>
      </c>
      <c r="M91" s="278">
        <v>20000</v>
      </c>
      <c r="N91" s="278">
        <v>0</v>
      </c>
      <c r="O91" s="278">
        <v>0</v>
      </c>
      <c r="P91" s="273">
        <v>3334100</v>
      </c>
    </row>
    <row r="92" spans="1:16" ht="22.5" customHeight="1" x14ac:dyDescent="0.2">
      <c r="A92" s="275" t="s">
        <v>286</v>
      </c>
      <c r="B92" s="275" t="s">
        <v>287</v>
      </c>
      <c r="C92" s="279" t="s">
        <v>288</v>
      </c>
      <c r="D92" s="277" t="s">
        <v>289</v>
      </c>
      <c r="E92" s="273">
        <v>1373000</v>
      </c>
      <c r="F92" s="278">
        <v>1373000</v>
      </c>
      <c r="G92" s="278">
        <v>901000</v>
      </c>
      <c r="H92" s="278">
        <v>165000</v>
      </c>
      <c r="I92" s="278">
        <v>0</v>
      </c>
      <c r="J92" s="273">
        <v>69400</v>
      </c>
      <c r="K92" s="278">
        <v>3400</v>
      </c>
      <c r="L92" s="278">
        <v>0</v>
      </c>
      <c r="M92" s="278">
        <v>0</v>
      </c>
      <c r="N92" s="278">
        <v>66000</v>
      </c>
      <c r="O92" s="278">
        <v>66000</v>
      </c>
      <c r="P92" s="273">
        <v>1442400</v>
      </c>
    </row>
    <row r="93" spans="1:16" ht="23.25" customHeight="1" x14ac:dyDescent="0.2">
      <c r="A93" s="275" t="s">
        <v>290</v>
      </c>
      <c r="B93" s="275" t="s">
        <v>291</v>
      </c>
      <c r="C93" s="279" t="s">
        <v>288</v>
      </c>
      <c r="D93" s="277" t="s">
        <v>292</v>
      </c>
      <c r="E93" s="273">
        <v>89000</v>
      </c>
      <c r="F93" s="278">
        <v>89000</v>
      </c>
      <c r="G93" s="278">
        <v>74800</v>
      </c>
      <c r="H93" s="278">
        <v>0</v>
      </c>
      <c r="I93" s="278">
        <v>0</v>
      </c>
      <c r="J93" s="273">
        <v>0</v>
      </c>
      <c r="K93" s="278">
        <v>0</v>
      </c>
      <c r="L93" s="278">
        <v>0</v>
      </c>
      <c r="M93" s="278">
        <v>0</v>
      </c>
      <c r="N93" s="278">
        <v>0</v>
      </c>
      <c r="O93" s="278">
        <v>0</v>
      </c>
      <c r="P93" s="273">
        <v>89000</v>
      </c>
    </row>
    <row r="94" spans="1:16" ht="39" customHeight="1" x14ac:dyDescent="0.2">
      <c r="A94" s="275" t="s">
        <v>293</v>
      </c>
      <c r="B94" s="275" t="s">
        <v>294</v>
      </c>
      <c r="C94" s="279" t="s">
        <v>295</v>
      </c>
      <c r="D94" s="277" t="s">
        <v>296</v>
      </c>
      <c r="E94" s="273">
        <v>3122600</v>
      </c>
      <c r="F94" s="278">
        <v>3122600</v>
      </c>
      <c r="G94" s="278">
        <v>2026200</v>
      </c>
      <c r="H94" s="278">
        <v>476000</v>
      </c>
      <c r="I94" s="278">
        <v>0</v>
      </c>
      <c r="J94" s="273">
        <v>262070</v>
      </c>
      <c r="K94" s="278">
        <v>50870</v>
      </c>
      <c r="L94" s="278">
        <v>0</v>
      </c>
      <c r="M94" s="278">
        <v>0</v>
      </c>
      <c r="N94" s="278">
        <v>211200</v>
      </c>
      <c r="O94" s="278">
        <v>211200</v>
      </c>
      <c r="P94" s="273">
        <v>3384670</v>
      </c>
    </row>
    <row r="95" spans="1:16" ht="26.25" customHeight="1" x14ac:dyDescent="0.2">
      <c r="A95" s="275" t="s">
        <v>297</v>
      </c>
      <c r="B95" s="275" t="s">
        <v>298</v>
      </c>
      <c r="C95" s="276"/>
      <c r="D95" s="277" t="s">
        <v>299</v>
      </c>
      <c r="E95" s="273">
        <v>495400</v>
      </c>
      <c r="F95" s="278">
        <v>495400</v>
      </c>
      <c r="G95" s="278">
        <v>181400</v>
      </c>
      <c r="H95" s="278">
        <v>0</v>
      </c>
      <c r="I95" s="278">
        <v>0</v>
      </c>
      <c r="J95" s="273">
        <v>0</v>
      </c>
      <c r="K95" s="278">
        <v>0</v>
      </c>
      <c r="L95" s="278">
        <v>0</v>
      </c>
      <c r="M95" s="278">
        <v>0</v>
      </c>
      <c r="N95" s="278">
        <v>0</v>
      </c>
      <c r="O95" s="278">
        <v>0</v>
      </c>
      <c r="P95" s="273">
        <v>495400</v>
      </c>
    </row>
    <row r="96" spans="1:16" ht="27.75" customHeight="1" x14ac:dyDescent="0.2">
      <c r="A96" s="280" t="s">
        <v>300</v>
      </c>
      <c r="B96" s="280" t="s">
        <v>301</v>
      </c>
      <c r="C96" s="281" t="s">
        <v>302</v>
      </c>
      <c r="D96" s="282" t="s">
        <v>303</v>
      </c>
      <c r="E96" s="274">
        <v>245400</v>
      </c>
      <c r="F96" s="283">
        <v>245400</v>
      </c>
      <c r="G96" s="283">
        <v>181400</v>
      </c>
      <c r="H96" s="283">
        <v>0</v>
      </c>
      <c r="I96" s="283">
        <v>0</v>
      </c>
      <c r="J96" s="274">
        <v>0</v>
      </c>
      <c r="K96" s="283">
        <v>0</v>
      </c>
      <c r="L96" s="283">
        <v>0</v>
      </c>
      <c r="M96" s="283">
        <v>0</v>
      </c>
      <c r="N96" s="283">
        <v>0</v>
      </c>
      <c r="O96" s="283">
        <v>0</v>
      </c>
      <c r="P96" s="274">
        <v>245400</v>
      </c>
    </row>
    <row r="97" spans="1:16" ht="19.5" customHeight="1" x14ac:dyDescent="0.2">
      <c r="A97" s="280" t="s">
        <v>304</v>
      </c>
      <c r="B97" s="280" t="s">
        <v>305</v>
      </c>
      <c r="C97" s="281" t="s">
        <v>302</v>
      </c>
      <c r="D97" s="282" t="s">
        <v>306</v>
      </c>
      <c r="E97" s="274">
        <v>250000</v>
      </c>
      <c r="F97" s="283">
        <v>250000</v>
      </c>
      <c r="G97" s="283">
        <v>0</v>
      </c>
      <c r="H97" s="283">
        <v>0</v>
      </c>
      <c r="I97" s="283">
        <v>0</v>
      </c>
      <c r="J97" s="274">
        <v>0</v>
      </c>
      <c r="K97" s="283">
        <v>0</v>
      </c>
      <c r="L97" s="283">
        <v>0</v>
      </c>
      <c r="M97" s="283">
        <v>0</v>
      </c>
      <c r="N97" s="283">
        <v>0</v>
      </c>
      <c r="O97" s="283">
        <v>0</v>
      </c>
      <c r="P97" s="274">
        <v>250000</v>
      </c>
    </row>
    <row r="98" spans="1:16" ht="19.5" customHeight="1" x14ac:dyDescent="0.2">
      <c r="A98" s="269" t="s">
        <v>307</v>
      </c>
      <c r="B98" s="270"/>
      <c r="C98" s="271"/>
      <c r="D98" s="272" t="s">
        <v>308</v>
      </c>
      <c r="E98" s="273">
        <v>20385317</v>
      </c>
      <c r="F98" s="273">
        <v>19667317</v>
      </c>
      <c r="G98" s="273">
        <v>857900</v>
      </c>
      <c r="H98" s="273">
        <v>23100</v>
      </c>
      <c r="I98" s="273">
        <v>640000</v>
      </c>
      <c r="J98" s="273">
        <v>1010000</v>
      </c>
      <c r="K98" s="273">
        <v>0</v>
      </c>
      <c r="L98" s="273">
        <v>0</v>
      </c>
      <c r="M98" s="273">
        <v>0</v>
      </c>
      <c r="N98" s="273">
        <v>1010000</v>
      </c>
      <c r="O98" s="273">
        <v>1010000</v>
      </c>
      <c r="P98" s="273">
        <v>21395317</v>
      </c>
    </row>
    <row r="99" spans="1:16" ht="19.5" customHeight="1" x14ac:dyDescent="0.2">
      <c r="A99" s="269" t="s">
        <v>309</v>
      </c>
      <c r="B99" s="270"/>
      <c r="C99" s="271"/>
      <c r="D99" s="272" t="s">
        <v>308</v>
      </c>
      <c r="E99" s="273">
        <v>20385317</v>
      </c>
      <c r="F99" s="273">
        <v>19667317</v>
      </c>
      <c r="G99" s="273">
        <v>857900</v>
      </c>
      <c r="H99" s="273">
        <v>23100</v>
      </c>
      <c r="I99" s="273">
        <v>640000</v>
      </c>
      <c r="J99" s="273">
        <v>1010000</v>
      </c>
      <c r="K99" s="273">
        <v>0</v>
      </c>
      <c r="L99" s="273">
        <v>0</v>
      </c>
      <c r="M99" s="273">
        <v>0</v>
      </c>
      <c r="N99" s="273">
        <v>1010000</v>
      </c>
      <c r="O99" s="273">
        <v>1010000</v>
      </c>
      <c r="P99" s="273">
        <v>21395317</v>
      </c>
    </row>
    <row r="100" spans="1:16" ht="40.5" customHeight="1" x14ac:dyDescent="0.2">
      <c r="A100" s="275" t="s">
        <v>310</v>
      </c>
      <c r="B100" s="275" t="s">
        <v>174</v>
      </c>
      <c r="C100" s="279" t="s">
        <v>107</v>
      </c>
      <c r="D100" s="277" t="s">
        <v>175</v>
      </c>
      <c r="E100" s="273">
        <v>1127700</v>
      </c>
      <c r="F100" s="278">
        <v>1127700</v>
      </c>
      <c r="G100" s="278">
        <v>857900</v>
      </c>
      <c r="H100" s="278">
        <v>23100</v>
      </c>
      <c r="I100" s="278">
        <v>0</v>
      </c>
      <c r="J100" s="273">
        <v>10000</v>
      </c>
      <c r="K100" s="278">
        <v>0</v>
      </c>
      <c r="L100" s="278">
        <v>0</v>
      </c>
      <c r="M100" s="278">
        <v>0</v>
      </c>
      <c r="N100" s="278">
        <v>10000</v>
      </c>
      <c r="O100" s="278">
        <v>10000</v>
      </c>
      <c r="P100" s="273">
        <v>1137700</v>
      </c>
    </row>
    <row r="101" spans="1:16" ht="21" customHeight="1" x14ac:dyDescent="0.2">
      <c r="A101" s="275" t="s">
        <v>311</v>
      </c>
      <c r="B101" s="275" t="s">
        <v>312</v>
      </c>
      <c r="C101" s="279" t="s">
        <v>111</v>
      </c>
      <c r="D101" s="277" t="s">
        <v>313</v>
      </c>
      <c r="E101" s="273">
        <v>78000</v>
      </c>
      <c r="F101" s="278">
        <v>0</v>
      </c>
      <c r="G101" s="278">
        <v>0</v>
      </c>
      <c r="H101" s="278">
        <v>0</v>
      </c>
      <c r="I101" s="278">
        <v>0</v>
      </c>
      <c r="J101" s="273">
        <v>0</v>
      </c>
      <c r="K101" s="278">
        <v>0</v>
      </c>
      <c r="L101" s="278">
        <v>0</v>
      </c>
      <c r="M101" s="278">
        <v>0</v>
      </c>
      <c r="N101" s="278">
        <v>0</v>
      </c>
      <c r="O101" s="278">
        <v>0</v>
      </c>
      <c r="P101" s="273">
        <v>78000</v>
      </c>
    </row>
    <row r="102" spans="1:16" ht="36.75" customHeight="1" x14ac:dyDescent="0.2">
      <c r="A102" s="275" t="s">
        <v>314</v>
      </c>
      <c r="B102" s="275" t="s">
        <v>315</v>
      </c>
      <c r="C102" s="279" t="s">
        <v>110</v>
      </c>
      <c r="D102" s="277" t="s">
        <v>316</v>
      </c>
      <c r="E102" s="273">
        <v>16627900</v>
      </c>
      <c r="F102" s="278">
        <v>16627900</v>
      </c>
      <c r="G102" s="278">
        <v>0</v>
      </c>
      <c r="H102" s="278">
        <v>0</v>
      </c>
      <c r="I102" s="278">
        <v>0</v>
      </c>
      <c r="J102" s="273">
        <v>0</v>
      </c>
      <c r="K102" s="278">
        <v>0</v>
      </c>
      <c r="L102" s="278">
        <v>0</v>
      </c>
      <c r="M102" s="278">
        <v>0</v>
      </c>
      <c r="N102" s="278">
        <v>0</v>
      </c>
      <c r="O102" s="278">
        <v>0</v>
      </c>
      <c r="P102" s="273">
        <v>16627900</v>
      </c>
    </row>
    <row r="103" spans="1:16" ht="30" customHeight="1" x14ac:dyDescent="0.2">
      <c r="A103" s="275" t="s">
        <v>468</v>
      </c>
      <c r="B103" s="275" t="s">
        <v>469</v>
      </c>
      <c r="C103" s="279" t="s">
        <v>110</v>
      </c>
      <c r="D103" s="277" t="s">
        <v>470</v>
      </c>
      <c r="E103" s="273">
        <v>0</v>
      </c>
      <c r="F103" s="278">
        <v>0</v>
      </c>
      <c r="G103" s="278">
        <v>0</v>
      </c>
      <c r="H103" s="278">
        <v>0</v>
      </c>
      <c r="I103" s="278">
        <v>0</v>
      </c>
      <c r="J103" s="273">
        <v>1000000</v>
      </c>
      <c r="K103" s="278">
        <v>0</v>
      </c>
      <c r="L103" s="278">
        <v>0</v>
      </c>
      <c r="M103" s="278">
        <v>0</v>
      </c>
      <c r="N103" s="278">
        <v>1000000</v>
      </c>
      <c r="O103" s="278">
        <v>1000000</v>
      </c>
      <c r="P103" s="273">
        <v>1000000</v>
      </c>
    </row>
    <row r="104" spans="1:16" ht="16.5" customHeight="1" x14ac:dyDescent="0.2">
      <c r="A104" s="275" t="s">
        <v>317</v>
      </c>
      <c r="B104" s="275" t="s">
        <v>318</v>
      </c>
      <c r="C104" s="279" t="s">
        <v>110</v>
      </c>
      <c r="D104" s="277" t="s">
        <v>69</v>
      </c>
      <c r="E104" s="273">
        <v>2551717</v>
      </c>
      <c r="F104" s="278">
        <v>1911717</v>
      </c>
      <c r="G104" s="278">
        <v>0</v>
      </c>
      <c r="H104" s="278">
        <v>0</v>
      </c>
      <c r="I104" s="278">
        <v>640000</v>
      </c>
      <c r="J104" s="273">
        <v>0</v>
      </c>
      <c r="K104" s="278">
        <v>0</v>
      </c>
      <c r="L104" s="278">
        <v>0</v>
      </c>
      <c r="M104" s="278">
        <v>0</v>
      </c>
      <c r="N104" s="278">
        <v>0</v>
      </c>
      <c r="O104" s="278">
        <v>0</v>
      </c>
      <c r="P104" s="273">
        <v>2551717</v>
      </c>
    </row>
    <row r="105" spans="1:16" ht="41.25" hidden="1" customHeight="1" x14ac:dyDescent="0.2">
      <c r="A105" s="275" t="s">
        <v>393</v>
      </c>
      <c r="B105" s="275" t="s">
        <v>394</v>
      </c>
      <c r="C105" s="279" t="s">
        <v>110</v>
      </c>
      <c r="D105" s="277" t="s">
        <v>395</v>
      </c>
      <c r="E105" s="273">
        <v>0</v>
      </c>
      <c r="F105" s="278">
        <v>0</v>
      </c>
      <c r="G105" s="278">
        <v>0</v>
      </c>
      <c r="H105" s="278">
        <v>0</v>
      </c>
      <c r="I105" s="278">
        <v>0</v>
      </c>
      <c r="J105" s="273">
        <v>0</v>
      </c>
      <c r="K105" s="278">
        <v>0</v>
      </c>
      <c r="L105" s="278">
        <v>0</v>
      </c>
      <c r="M105" s="278">
        <v>0</v>
      </c>
      <c r="N105" s="278">
        <v>0</v>
      </c>
      <c r="O105" s="278">
        <v>0</v>
      </c>
      <c r="P105" s="273">
        <v>0</v>
      </c>
    </row>
    <row r="106" spans="1:16" ht="21" customHeight="1" x14ac:dyDescent="0.2">
      <c r="A106" s="270"/>
      <c r="B106" s="269" t="s">
        <v>319</v>
      </c>
      <c r="C106" s="271"/>
      <c r="D106" s="272" t="s">
        <v>4</v>
      </c>
      <c r="E106" s="273">
        <v>126583941</v>
      </c>
      <c r="F106" s="273">
        <v>121631801</v>
      </c>
      <c r="G106" s="273">
        <v>67564193</v>
      </c>
      <c r="H106" s="273">
        <v>8613506</v>
      </c>
      <c r="I106" s="273">
        <v>4874140</v>
      </c>
      <c r="J106" s="273">
        <v>27288457</v>
      </c>
      <c r="K106" s="273">
        <v>1948135</v>
      </c>
      <c r="L106" s="273">
        <v>159000</v>
      </c>
      <c r="M106" s="273">
        <v>20000</v>
      </c>
      <c r="N106" s="273">
        <v>25340322</v>
      </c>
      <c r="O106" s="273">
        <v>25319220</v>
      </c>
      <c r="P106" s="273">
        <v>153872398</v>
      </c>
    </row>
    <row r="107" spans="1:16" ht="15" x14ac:dyDescent="0.25">
      <c r="D107" s="128"/>
      <c r="E107" s="125"/>
      <c r="F107" s="107"/>
      <c r="P107" s="127"/>
    </row>
    <row r="108" spans="1:16" ht="15" x14ac:dyDescent="0.25">
      <c r="D108" s="128" t="s">
        <v>72</v>
      </c>
      <c r="E108" s="125"/>
      <c r="F108" s="107" t="s">
        <v>348</v>
      </c>
    </row>
    <row r="111" spans="1:16" x14ac:dyDescent="0.2">
      <c r="F111" s="127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topLeftCell="K1" zoomScaleNormal="100" workbookViewId="0">
      <selection activeCell="X2" sqref="X2"/>
    </sheetView>
  </sheetViews>
  <sheetFormatPr defaultColWidth="8.85546875" defaultRowHeight="12.75" x14ac:dyDescent="0.2"/>
  <cols>
    <col min="1" max="1" width="0.140625" style="232" customWidth="1"/>
    <col min="2" max="2" width="4.7109375" style="232" hidden="1" customWidth="1"/>
    <col min="3" max="3" width="2.7109375" style="232" hidden="1" customWidth="1"/>
    <col min="4" max="4" width="15" style="232" customWidth="1"/>
    <col min="5" max="5" width="11.85546875" style="232" customWidth="1"/>
    <col min="6" max="6" width="13.85546875" style="232" hidden="1" customWidth="1"/>
    <col min="7" max="7" width="12.140625" style="232" hidden="1" customWidth="1"/>
    <col min="8" max="8" width="10.5703125" style="232" hidden="1" customWidth="1"/>
    <col min="9" max="9" width="11.140625" style="232" hidden="1" customWidth="1"/>
    <col min="10" max="10" width="15.5703125" style="232" customWidth="1"/>
    <col min="11" max="11" width="13" style="232" customWidth="1"/>
    <col min="12" max="13" width="15.140625" style="232" customWidth="1"/>
    <col min="14" max="14" width="12.85546875" style="232" customWidth="1"/>
    <col min="15" max="15" width="15.28515625" style="232" customWidth="1"/>
    <col min="16" max="16" width="13.140625" style="232" customWidth="1"/>
    <col min="17" max="17" width="14.42578125" style="232" hidden="1" customWidth="1"/>
    <col min="18" max="18" width="16.140625" style="232" customWidth="1"/>
    <col min="19" max="20" width="12" style="232" customWidth="1"/>
    <col min="21" max="21" width="11.7109375" style="232" customWidth="1"/>
    <col min="22" max="22" width="11.5703125" style="232" customWidth="1"/>
    <col min="23" max="23" width="13.42578125" style="232" customWidth="1"/>
    <col min="24" max="24" width="22.140625" style="232" customWidth="1"/>
    <col min="25" max="25" width="14.28515625" style="232" customWidth="1"/>
    <col min="26" max="26" width="19" style="232" customWidth="1"/>
    <col min="27" max="16384" width="8.85546875" style="232"/>
  </cols>
  <sheetData>
    <row r="1" spans="1:42" ht="87" customHeight="1" x14ac:dyDescent="0.3">
      <c r="A1" s="232" t="s">
        <v>319</v>
      </c>
      <c r="D1" s="233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302" t="s">
        <v>472</v>
      </c>
      <c r="X1" s="302"/>
      <c r="Y1" s="302"/>
      <c r="Z1" s="302"/>
      <c r="AA1" s="235"/>
    </row>
    <row r="2" spans="1:42" ht="75" customHeight="1" x14ac:dyDescent="0.3">
      <c r="D2" s="303"/>
      <c r="E2" s="304"/>
      <c r="F2" s="304"/>
      <c r="G2" s="304"/>
      <c r="H2" s="304"/>
      <c r="I2" s="304"/>
      <c r="J2" s="304"/>
      <c r="K2" s="304"/>
      <c r="L2" s="30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6"/>
      <c r="X2" s="236"/>
      <c r="Y2" s="236"/>
      <c r="Z2" s="236"/>
      <c r="AA2" s="235"/>
    </row>
    <row r="3" spans="1:42" ht="23.25" customHeight="1" x14ac:dyDescent="0.2">
      <c r="G3" s="237"/>
    </row>
    <row r="4" spans="1:42" s="238" customFormat="1" ht="28.5" customHeight="1" x14ac:dyDescent="0.4">
      <c r="A4" s="305" t="s">
        <v>473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</row>
    <row r="5" spans="1:42" ht="12.75" customHeight="1" x14ac:dyDescent="0.2">
      <c r="A5" s="239"/>
      <c r="B5" s="239"/>
      <c r="E5" s="240"/>
      <c r="F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42" s="233" customFormat="1" ht="15" customHeight="1" x14ac:dyDescent="0.3">
      <c r="A6" s="306" t="s">
        <v>474</v>
      </c>
      <c r="B6" s="307"/>
      <c r="C6" s="308"/>
      <c r="D6" s="315" t="s">
        <v>475</v>
      </c>
      <c r="E6" s="318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0"/>
      <c r="X6" s="321" t="s">
        <v>476</v>
      </c>
      <c r="Y6" s="321" t="s">
        <v>504</v>
      </c>
      <c r="Z6" s="321" t="s">
        <v>477</v>
      </c>
      <c r="AA6" s="241"/>
    </row>
    <row r="7" spans="1:42" s="233" customFormat="1" ht="20.45" customHeight="1" x14ac:dyDescent="0.3">
      <c r="A7" s="309"/>
      <c r="B7" s="310"/>
      <c r="C7" s="311"/>
      <c r="D7" s="316"/>
      <c r="E7" s="322" t="s">
        <v>478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/>
      <c r="X7" s="321"/>
      <c r="Y7" s="321"/>
      <c r="Z7" s="321"/>
      <c r="AA7" s="241"/>
    </row>
    <row r="8" spans="1:42" ht="13.5" customHeight="1" x14ac:dyDescent="0.2">
      <c r="A8" s="309"/>
      <c r="B8" s="310"/>
      <c r="C8" s="311"/>
      <c r="D8" s="316"/>
      <c r="E8" s="333" t="s">
        <v>479</v>
      </c>
      <c r="F8" s="333" t="s">
        <v>480</v>
      </c>
      <c r="G8" s="321"/>
      <c r="H8" s="321">
        <v>0</v>
      </c>
      <c r="I8" s="325">
        <v>0</v>
      </c>
      <c r="J8" s="325" t="s">
        <v>481</v>
      </c>
      <c r="K8" s="325" t="s">
        <v>482</v>
      </c>
      <c r="L8" s="325" t="s">
        <v>483</v>
      </c>
      <c r="M8" s="333" t="s">
        <v>484</v>
      </c>
      <c r="N8" s="325" t="s">
        <v>485</v>
      </c>
      <c r="O8" s="325" t="s">
        <v>486</v>
      </c>
      <c r="P8" s="325" t="s">
        <v>487</v>
      </c>
      <c r="Q8" s="325" t="s">
        <v>488</v>
      </c>
      <c r="R8" s="325" t="s">
        <v>489</v>
      </c>
      <c r="S8" s="325" t="s">
        <v>490</v>
      </c>
      <c r="T8" s="325" t="s">
        <v>491</v>
      </c>
      <c r="U8" s="325" t="s">
        <v>492</v>
      </c>
      <c r="V8" s="325" t="s">
        <v>493</v>
      </c>
      <c r="W8" s="325" t="s">
        <v>320</v>
      </c>
      <c r="X8" s="321"/>
      <c r="Y8" s="321"/>
      <c r="Z8" s="321"/>
    </row>
    <row r="9" spans="1:42" ht="12" customHeight="1" x14ac:dyDescent="0.2">
      <c r="A9" s="309"/>
      <c r="B9" s="310"/>
      <c r="C9" s="311"/>
      <c r="D9" s="316"/>
      <c r="E9" s="333"/>
      <c r="F9" s="333"/>
      <c r="G9" s="321"/>
      <c r="H9" s="321"/>
      <c r="I9" s="326"/>
      <c r="J9" s="326"/>
      <c r="K9" s="331"/>
      <c r="L9" s="326"/>
      <c r="M9" s="333"/>
      <c r="N9" s="326"/>
      <c r="O9" s="326"/>
      <c r="P9" s="326"/>
      <c r="Q9" s="326"/>
      <c r="R9" s="328"/>
      <c r="S9" s="326"/>
      <c r="T9" s="328"/>
      <c r="U9" s="328"/>
      <c r="V9" s="328"/>
      <c r="W9" s="326"/>
      <c r="X9" s="321"/>
      <c r="Y9" s="321"/>
      <c r="Z9" s="321"/>
    </row>
    <row r="10" spans="1:42" ht="15.75" customHeight="1" x14ac:dyDescent="0.2">
      <c r="A10" s="309"/>
      <c r="B10" s="310"/>
      <c r="C10" s="311"/>
      <c r="D10" s="316"/>
      <c r="E10" s="333"/>
      <c r="F10" s="333"/>
      <c r="G10" s="321"/>
      <c r="H10" s="321"/>
      <c r="I10" s="326"/>
      <c r="J10" s="326"/>
      <c r="K10" s="331"/>
      <c r="L10" s="326"/>
      <c r="M10" s="333"/>
      <c r="N10" s="326"/>
      <c r="O10" s="326"/>
      <c r="P10" s="326"/>
      <c r="Q10" s="326"/>
      <c r="R10" s="328"/>
      <c r="S10" s="326"/>
      <c r="T10" s="328"/>
      <c r="U10" s="328"/>
      <c r="V10" s="328"/>
      <c r="W10" s="326"/>
      <c r="X10" s="321"/>
      <c r="Y10" s="321"/>
      <c r="Z10" s="321"/>
    </row>
    <row r="11" spans="1:42" s="242" customFormat="1" ht="312" customHeight="1" x14ac:dyDescent="0.2">
      <c r="A11" s="312"/>
      <c r="B11" s="313"/>
      <c r="C11" s="314"/>
      <c r="D11" s="317"/>
      <c r="E11" s="333"/>
      <c r="F11" s="333"/>
      <c r="G11" s="321"/>
      <c r="H11" s="321"/>
      <c r="I11" s="327"/>
      <c r="J11" s="327"/>
      <c r="K11" s="332"/>
      <c r="L11" s="327"/>
      <c r="M11" s="333"/>
      <c r="N11" s="327"/>
      <c r="O11" s="327"/>
      <c r="P11" s="327"/>
      <c r="Q11" s="327"/>
      <c r="R11" s="329"/>
      <c r="S11" s="327"/>
      <c r="T11" s="329"/>
      <c r="U11" s="329"/>
      <c r="V11" s="329"/>
      <c r="W11" s="327"/>
      <c r="X11" s="321"/>
      <c r="Y11" s="321"/>
      <c r="Z11" s="321"/>
    </row>
    <row r="12" spans="1:42" ht="15" customHeight="1" x14ac:dyDescent="0.2">
      <c r="A12" s="334"/>
      <c r="B12" s="335"/>
      <c r="C12" s="336"/>
      <c r="D12" s="243" t="s">
        <v>494</v>
      </c>
      <c r="E12" s="244">
        <v>3220</v>
      </c>
      <c r="F12" s="244"/>
      <c r="G12" s="244">
        <v>1170</v>
      </c>
      <c r="H12" s="244">
        <v>1190</v>
      </c>
      <c r="I12" s="244">
        <v>5031</v>
      </c>
      <c r="J12" s="244">
        <v>2620</v>
      </c>
      <c r="K12" s="244">
        <v>2620</v>
      </c>
      <c r="L12" s="244">
        <v>2620</v>
      </c>
      <c r="M12" s="244">
        <v>2620</v>
      </c>
      <c r="N12" s="244">
        <v>2620</v>
      </c>
      <c r="O12" s="244">
        <v>2620</v>
      </c>
      <c r="P12" s="244">
        <v>2620</v>
      </c>
      <c r="Q12" s="244">
        <v>3220</v>
      </c>
      <c r="R12" s="244">
        <v>2620</v>
      </c>
      <c r="S12" s="244">
        <v>3220</v>
      </c>
      <c r="T12" s="244">
        <v>3220</v>
      </c>
      <c r="U12" s="244">
        <v>2620</v>
      </c>
      <c r="V12" s="244">
        <v>2620</v>
      </c>
      <c r="W12" s="244"/>
      <c r="X12" s="244">
        <v>2620</v>
      </c>
      <c r="Y12" s="245">
        <v>3220</v>
      </c>
      <c r="Z12" s="244"/>
    </row>
    <row r="13" spans="1:42" s="251" customFormat="1" ht="68.25" customHeight="1" x14ac:dyDescent="0.25">
      <c r="A13" s="337" t="s">
        <v>495</v>
      </c>
      <c r="B13" s="337">
        <v>17</v>
      </c>
      <c r="C13" s="337" t="s">
        <v>496</v>
      </c>
      <c r="D13" s="246" t="s">
        <v>497</v>
      </c>
      <c r="E13" s="247"/>
      <c r="F13" s="247"/>
      <c r="G13" s="247"/>
      <c r="H13" s="247"/>
      <c r="I13" s="247"/>
      <c r="J13" s="247"/>
      <c r="K13" s="247">
        <v>17000</v>
      </c>
      <c r="L13" s="247">
        <v>179304</v>
      </c>
      <c r="M13" s="247">
        <v>350000</v>
      </c>
      <c r="N13" s="247">
        <v>550000</v>
      </c>
      <c r="O13" s="247"/>
      <c r="P13" s="247">
        <v>3188</v>
      </c>
      <c r="Q13" s="247"/>
      <c r="R13" s="247">
        <v>97650</v>
      </c>
      <c r="S13" s="247">
        <v>50000</v>
      </c>
      <c r="T13" s="247">
        <v>350000</v>
      </c>
      <c r="U13" s="247">
        <v>100000</v>
      </c>
      <c r="V13" s="247">
        <v>57000</v>
      </c>
      <c r="W13" s="247">
        <f>SUM(E13:V13)</f>
        <v>1754142</v>
      </c>
      <c r="X13" s="247">
        <v>16627900</v>
      </c>
      <c r="Y13" s="248">
        <v>0</v>
      </c>
      <c r="Z13" s="249">
        <f>W13+X13</f>
        <v>18382042</v>
      </c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</row>
    <row r="14" spans="1:42" s="251" customFormat="1" ht="52.5" customHeight="1" x14ac:dyDescent="0.25">
      <c r="A14" s="252"/>
      <c r="B14" s="252"/>
      <c r="C14" s="252"/>
      <c r="D14" s="246" t="s">
        <v>498</v>
      </c>
      <c r="E14" s="247">
        <v>240000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>
        <v>526000</v>
      </c>
      <c r="P14" s="247"/>
      <c r="Q14" s="247">
        <v>0</v>
      </c>
      <c r="R14" s="247"/>
      <c r="S14" s="247"/>
      <c r="T14" s="247"/>
      <c r="U14" s="247"/>
      <c r="V14" s="247"/>
      <c r="W14" s="247">
        <f>SUM(E14:V14)</f>
        <v>766000</v>
      </c>
      <c r="X14" s="247"/>
      <c r="Y14" s="248">
        <v>1000000</v>
      </c>
      <c r="Z14" s="249">
        <f>W14+Y14</f>
        <v>1766000</v>
      </c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</row>
    <row r="15" spans="1:42" s="251" customFormat="1" ht="52.5" customHeight="1" x14ac:dyDescent="0.25">
      <c r="A15" s="252"/>
      <c r="B15" s="252"/>
      <c r="C15" s="252"/>
      <c r="D15" s="246" t="s">
        <v>499</v>
      </c>
      <c r="E15" s="247"/>
      <c r="F15" s="247"/>
      <c r="G15" s="247"/>
      <c r="H15" s="247"/>
      <c r="I15" s="247"/>
      <c r="J15" s="247">
        <v>31575</v>
      </c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>
        <f>SUM(E15:V15)</f>
        <v>31575</v>
      </c>
      <c r="X15" s="247"/>
      <c r="Y15" s="248">
        <v>0</v>
      </c>
      <c r="Z15" s="249">
        <f>W15</f>
        <v>31575</v>
      </c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</row>
    <row r="16" spans="1:42" s="251" customFormat="1" ht="47.25" customHeight="1" x14ac:dyDescent="0.25">
      <c r="A16" s="338"/>
      <c r="B16" s="338"/>
      <c r="C16" s="338"/>
      <c r="D16" s="253" t="s">
        <v>4</v>
      </c>
      <c r="E16" s="249">
        <f>SUM(E13:E15)</f>
        <v>240000</v>
      </c>
      <c r="F16" s="249">
        <f t="shared" ref="F16:X16" si="0">SUM(F13:F15)</f>
        <v>0</v>
      </c>
      <c r="G16" s="249">
        <f t="shared" si="0"/>
        <v>0</v>
      </c>
      <c r="H16" s="249">
        <f t="shared" si="0"/>
        <v>0</v>
      </c>
      <c r="I16" s="249">
        <f t="shared" si="0"/>
        <v>0</v>
      </c>
      <c r="J16" s="249">
        <f t="shared" si="0"/>
        <v>31575</v>
      </c>
      <c r="K16" s="249">
        <f t="shared" si="0"/>
        <v>17000</v>
      </c>
      <c r="L16" s="249">
        <f t="shared" si="0"/>
        <v>179304</v>
      </c>
      <c r="M16" s="249">
        <f t="shared" si="0"/>
        <v>350000</v>
      </c>
      <c r="N16" s="249">
        <f t="shared" si="0"/>
        <v>550000</v>
      </c>
      <c r="O16" s="249">
        <f t="shared" si="0"/>
        <v>526000</v>
      </c>
      <c r="P16" s="249">
        <f t="shared" si="0"/>
        <v>3188</v>
      </c>
      <c r="Q16" s="249">
        <f t="shared" si="0"/>
        <v>0</v>
      </c>
      <c r="R16" s="249">
        <f t="shared" si="0"/>
        <v>97650</v>
      </c>
      <c r="S16" s="249">
        <f t="shared" si="0"/>
        <v>50000</v>
      </c>
      <c r="T16" s="249">
        <f t="shared" si="0"/>
        <v>350000</v>
      </c>
      <c r="U16" s="249">
        <f t="shared" si="0"/>
        <v>100000</v>
      </c>
      <c r="V16" s="249">
        <f t="shared" si="0"/>
        <v>57000</v>
      </c>
      <c r="W16" s="249">
        <f t="shared" si="0"/>
        <v>2551717</v>
      </c>
      <c r="X16" s="249">
        <f t="shared" si="0"/>
        <v>16627900</v>
      </c>
      <c r="Y16" s="249">
        <v>1000000</v>
      </c>
      <c r="Z16" s="249">
        <f>W16+X16+Y16</f>
        <v>20179617</v>
      </c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</row>
    <row r="17" spans="1:42" s="251" customFormat="1" ht="66.75" customHeight="1" x14ac:dyDescent="0.25">
      <c r="A17" s="254"/>
      <c r="B17" s="254"/>
      <c r="C17" s="254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7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</row>
    <row r="18" spans="1:42" s="251" customFormat="1" ht="35.25" customHeight="1" x14ac:dyDescent="0.25">
      <c r="A18" s="254"/>
      <c r="B18" s="254"/>
      <c r="C18" s="254"/>
      <c r="D18" s="255"/>
      <c r="E18" s="256"/>
      <c r="F18" s="256"/>
      <c r="G18" s="256"/>
      <c r="H18" s="256"/>
      <c r="I18" s="256"/>
      <c r="J18" s="256"/>
      <c r="K18" s="256"/>
      <c r="L18" s="339" t="s">
        <v>72</v>
      </c>
      <c r="M18" s="340"/>
      <c r="N18" s="340"/>
      <c r="O18" s="340"/>
      <c r="P18" s="340"/>
      <c r="Q18" s="258"/>
      <c r="R18" s="258"/>
      <c r="S18" s="258"/>
      <c r="T18" s="258"/>
      <c r="U18" s="258"/>
      <c r="V18" s="258"/>
      <c r="W18" s="259" t="s">
        <v>73</v>
      </c>
      <c r="X18" s="256"/>
      <c r="Y18" s="256"/>
      <c r="Z18" s="257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</row>
    <row r="19" spans="1:42" x14ac:dyDescent="0.2">
      <c r="A19" s="260"/>
      <c r="B19" s="260"/>
      <c r="C19" s="260"/>
      <c r="E19" s="261"/>
      <c r="F19" s="261"/>
      <c r="G19" s="261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</row>
    <row r="20" spans="1:42" s="233" customFormat="1" ht="64.5" customHeight="1" x14ac:dyDescent="0.3">
      <c r="A20" s="263"/>
      <c r="B20" s="263"/>
      <c r="C20" s="263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264"/>
      <c r="S20" s="264"/>
      <c r="T20" s="264"/>
      <c r="U20" s="264"/>
      <c r="V20" s="264"/>
      <c r="W20" s="265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</row>
    <row r="21" spans="1:42" x14ac:dyDescent="0.2">
      <c r="A21" s="260"/>
      <c r="B21" s="260"/>
      <c r="C21" s="260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</row>
    <row r="22" spans="1:42" x14ac:dyDescent="0.2">
      <c r="A22" s="260"/>
      <c r="B22" s="260"/>
      <c r="C22" s="260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</row>
    <row r="23" spans="1:42" x14ac:dyDescent="0.2">
      <c r="A23" s="260"/>
      <c r="B23" s="260"/>
      <c r="C23" s="260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:42" ht="15.75" x14ac:dyDescent="0.25">
      <c r="A24" s="260"/>
      <c r="B24" s="260"/>
      <c r="C24" s="260"/>
      <c r="D24" s="268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:42" x14ac:dyDescent="0.2">
      <c r="A25" s="260"/>
      <c r="B25" s="260"/>
      <c r="C25" s="260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</row>
    <row r="26" spans="1:42" x14ac:dyDescent="0.2">
      <c r="A26" s="260"/>
      <c r="B26" s="260"/>
      <c r="C26" s="260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</row>
    <row r="27" spans="1:42" x14ac:dyDescent="0.2">
      <c r="A27" s="260"/>
      <c r="B27" s="260"/>
      <c r="C27" s="260"/>
      <c r="E27" s="261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2" x14ac:dyDescent="0.2">
      <c r="A28" s="260"/>
      <c r="B28" s="260"/>
      <c r="C28" s="260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2" x14ac:dyDescent="0.2">
      <c r="A29" s="260"/>
      <c r="B29" s="260"/>
      <c r="C29" s="260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2" x14ac:dyDescent="0.2">
      <c r="A30" s="260"/>
      <c r="B30" s="260"/>
      <c r="C30" s="260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2" x14ac:dyDescent="0.2">
      <c r="A31" s="260"/>
      <c r="B31" s="260"/>
      <c r="C31" s="260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2" x14ac:dyDescent="0.2">
      <c r="A32" s="260"/>
      <c r="B32" s="260"/>
      <c r="C32" s="260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x14ac:dyDescent="0.2">
      <c r="A33" s="260"/>
      <c r="B33" s="260"/>
      <c r="C33" s="260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x14ac:dyDescent="0.2">
      <c r="A34" s="260"/>
      <c r="B34" s="260"/>
      <c r="C34" s="260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x14ac:dyDescent="0.2">
      <c r="A35" s="260"/>
      <c r="B35" s="260"/>
      <c r="C35" s="260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x14ac:dyDescent="0.2">
      <c r="A36" s="260"/>
      <c r="B36" s="260"/>
      <c r="C36" s="260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x14ac:dyDescent="0.2">
      <c r="A37" s="260"/>
      <c r="B37" s="260"/>
      <c r="C37" s="260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x14ac:dyDescent="0.2">
      <c r="A38" s="260"/>
      <c r="B38" s="260"/>
      <c r="C38" s="260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1:41" x14ac:dyDescent="0.2">
      <c r="A39" s="260"/>
      <c r="B39" s="260"/>
      <c r="C39" s="260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</row>
    <row r="40" spans="1:41" x14ac:dyDescent="0.2">
      <c r="A40" s="260"/>
      <c r="B40" s="260"/>
      <c r="C40" s="260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1:41" x14ac:dyDescent="0.2">
      <c r="A41" s="260"/>
      <c r="B41" s="260"/>
      <c r="C41" s="260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pans="1:41" x14ac:dyDescent="0.2">
      <c r="A42" s="260"/>
      <c r="B42" s="260"/>
      <c r="C42" s="260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</row>
    <row r="43" spans="1:41" x14ac:dyDescent="0.2">
      <c r="A43" s="260"/>
      <c r="B43" s="260"/>
      <c r="C43" s="260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</row>
    <row r="44" spans="1:41" x14ac:dyDescent="0.2">
      <c r="A44" s="260"/>
      <c r="B44" s="260"/>
      <c r="C44" s="260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</row>
    <row r="45" spans="1:41" x14ac:dyDescent="0.2">
      <c r="A45" s="260"/>
      <c r="B45" s="260"/>
      <c r="C45" s="260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</row>
    <row r="46" spans="1:41" x14ac:dyDescent="0.2">
      <c r="A46" s="260"/>
      <c r="B46" s="260"/>
      <c r="C46" s="260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</row>
    <row r="47" spans="1:41" x14ac:dyDescent="0.2">
      <c r="A47" s="260"/>
      <c r="B47" s="260"/>
      <c r="C47" s="260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</row>
    <row r="48" spans="1:41" x14ac:dyDescent="0.2">
      <c r="A48" s="260"/>
      <c r="B48" s="260"/>
      <c r="C48" s="260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</row>
    <row r="49" spans="1:41" x14ac:dyDescent="0.2">
      <c r="A49" s="260"/>
      <c r="B49" s="260"/>
      <c r="C49" s="260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</row>
    <row r="50" spans="1:41" x14ac:dyDescent="0.2">
      <c r="A50" s="260"/>
      <c r="B50" s="260"/>
      <c r="C50" s="260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</row>
    <row r="51" spans="1:41" x14ac:dyDescent="0.2">
      <c r="A51" s="260"/>
      <c r="B51" s="260"/>
      <c r="C51" s="260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</row>
    <row r="52" spans="1:41" x14ac:dyDescent="0.2">
      <c r="A52" s="260"/>
      <c r="B52" s="260"/>
      <c r="C52" s="260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</row>
    <row r="53" spans="1:41" x14ac:dyDescent="0.2">
      <c r="A53" s="260"/>
      <c r="B53" s="260"/>
      <c r="C53" s="260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</row>
    <row r="54" spans="1:41" x14ac:dyDescent="0.2">
      <c r="A54" s="260"/>
      <c r="B54" s="260"/>
      <c r="C54" s="260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</row>
    <row r="55" spans="1:41" x14ac:dyDescent="0.2">
      <c r="A55" s="260"/>
      <c r="B55" s="260"/>
      <c r="C55" s="260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</row>
    <row r="56" spans="1:41" x14ac:dyDescent="0.2">
      <c r="A56" s="260"/>
      <c r="B56" s="260"/>
      <c r="C56" s="260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</row>
    <row r="57" spans="1:41" x14ac:dyDescent="0.2">
      <c r="A57" s="260"/>
      <c r="B57" s="260"/>
      <c r="C57" s="260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</row>
    <row r="58" spans="1:41" x14ac:dyDescent="0.2">
      <c r="A58" s="260"/>
      <c r="B58" s="260"/>
      <c r="C58" s="260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</row>
    <row r="59" spans="1:41" x14ac:dyDescent="0.2">
      <c r="A59" s="260"/>
      <c r="B59" s="260"/>
      <c r="C59" s="260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</row>
    <row r="60" spans="1:41" x14ac:dyDescent="0.2">
      <c r="A60" s="260"/>
      <c r="B60" s="260"/>
      <c r="C60" s="260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</row>
    <row r="61" spans="1:41" x14ac:dyDescent="0.2">
      <c r="A61" s="260"/>
      <c r="B61" s="260"/>
      <c r="C61" s="260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</row>
    <row r="62" spans="1:41" x14ac:dyDescent="0.2">
      <c r="A62" s="260"/>
      <c r="B62" s="260"/>
      <c r="C62" s="260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</row>
    <row r="63" spans="1:41" x14ac:dyDescent="0.2">
      <c r="A63" s="260"/>
      <c r="B63" s="260"/>
      <c r="C63" s="260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</row>
    <row r="64" spans="1:41" x14ac:dyDescent="0.2">
      <c r="A64" s="260"/>
      <c r="B64" s="260"/>
      <c r="C64" s="260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</row>
    <row r="65" spans="1:41" x14ac:dyDescent="0.2">
      <c r="A65" s="260"/>
      <c r="B65" s="260"/>
      <c r="C65" s="260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</row>
    <row r="66" spans="1:41" x14ac:dyDescent="0.2">
      <c r="A66" s="260"/>
      <c r="B66" s="260"/>
      <c r="C66" s="260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</row>
    <row r="67" spans="1:41" x14ac:dyDescent="0.2">
      <c r="A67" s="260"/>
      <c r="B67" s="260"/>
      <c r="C67" s="260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</row>
    <row r="68" spans="1:41" x14ac:dyDescent="0.2">
      <c r="A68" s="260"/>
      <c r="B68" s="260"/>
      <c r="C68" s="260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</row>
    <row r="69" spans="1:41" x14ac:dyDescent="0.2">
      <c r="A69" s="260"/>
      <c r="B69" s="260"/>
      <c r="C69" s="260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</row>
    <row r="70" spans="1:41" x14ac:dyDescent="0.2">
      <c r="A70" s="260"/>
      <c r="B70" s="260"/>
      <c r="C70" s="260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</row>
    <row r="71" spans="1:41" x14ac:dyDescent="0.2">
      <c r="A71" s="260"/>
      <c r="B71" s="260"/>
      <c r="C71" s="260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</row>
    <row r="72" spans="1:41" x14ac:dyDescent="0.2">
      <c r="A72" s="260"/>
      <c r="B72" s="260"/>
      <c r="C72" s="260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</row>
    <row r="73" spans="1:41" x14ac:dyDescent="0.2">
      <c r="A73" s="260"/>
      <c r="B73" s="260"/>
      <c r="C73" s="260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</row>
    <row r="74" spans="1:41" x14ac:dyDescent="0.2">
      <c r="A74" s="260"/>
      <c r="B74" s="260"/>
      <c r="C74" s="260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</row>
    <row r="75" spans="1:41" x14ac:dyDescent="0.2">
      <c r="A75" s="260"/>
      <c r="B75" s="260"/>
      <c r="C75" s="260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</row>
    <row r="76" spans="1:41" x14ac:dyDescent="0.2">
      <c r="A76" s="260"/>
      <c r="B76" s="260"/>
      <c r="C76" s="260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</row>
    <row r="77" spans="1:41" x14ac:dyDescent="0.2">
      <c r="A77" s="260"/>
      <c r="B77" s="260"/>
      <c r="C77" s="260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</row>
    <row r="78" spans="1:41" x14ac:dyDescent="0.2">
      <c r="A78" s="260"/>
      <c r="B78" s="260"/>
      <c r="C78" s="260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</row>
    <row r="79" spans="1:41" x14ac:dyDescent="0.2">
      <c r="A79" s="260"/>
      <c r="B79" s="260"/>
      <c r="C79" s="260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</row>
    <row r="80" spans="1:41" x14ac:dyDescent="0.2">
      <c r="A80" s="260"/>
      <c r="B80" s="260"/>
      <c r="C80" s="260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</row>
    <row r="81" spans="1:41" x14ac:dyDescent="0.2">
      <c r="A81" s="260"/>
      <c r="B81" s="260"/>
      <c r="C81" s="260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</row>
    <row r="82" spans="1:41" x14ac:dyDescent="0.2">
      <c r="A82" s="260"/>
      <c r="B82" s="260"/>
      <c r="C82" s="260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</row>
    <row r="83" spans="1:41" x14ac:dyDescent="0.2">
      <c r="A83" s="260"/>
      <c r="B83" s="260"/>
      <c r="C83" s="260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</row>
    <row r="84" spans="1:41" x14ac:dyDescent="0.2">
      <c r="A84" s="260"/>
      <c r="B84" s="260"/>
      <c r="C84" s="260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</row>
    <row r="85" spans="1:41" x14ac:dyDescent="0.2">
      <c r="A85" s="260"/>
      <c r="B85" s="260"/>
      <c r="C85" s="260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</row>
    <row r="86" spans="1:41" x14ac:dyDescent="0.2">
      <c r="A86" s="260"/>
      <c r="B86" s="260"/>
      <c r="C86" s="260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</row>
    <row r="87" spans="1:41" x14ac:dyDescent="0.2">
      <c r="A87" s="260"/>
      <c r="B87" s="260"/>
      <c r="C87" s="260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</row>
    <row r="88" spans="1:41" x14ac:dyDescent="0.2">
      <c r="A88" s="260"/>
      <c r="B88" s="260"/>
      <c r="C88" s="260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</row>
    <row r="89" spans="1:41" x14ac:dyDescent="0.2">
      <c r="A89" s="260"/>
      <c r="B89" s="260"/>
      <c r="C89" s="260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</row>
    <row r="90" spans="1:41" x14ac:dyDescent="0.2">
      <c r="A90" s="260"/>
      <c r="B90" s="260"/>
      <c r="C90" s="260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</row>
    <row r="91" spans="1:41" x14ac:dyDescent="0.2">
      <c r="A91" s="260"/>
      <c r="B91" s="260"/>
      <c r="C91" s="260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</row>
    <row r="92" spans="1:41" x14ac:dyDescent="0.2">
      <c r="A92" s="260"/>
      <c r="B92" s="260"/>
      <c r="C92" s="260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</row>
    <row r="93" spans="1:41" x14ac:dyDescent="0.2">
      <c r="A93" s="260"/>
      <c r="B93" s="260"/>
      <c r="C93" s="260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</row>
    <row r="94" spans="1:41" x14ac:dyDescent="0.2">
      <c r="A94" s="260"/>
      <c r="B94" s="260"/>
      <c r="C94" s="260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</row>
    <row r="95" spans="1:41" x14ac:dyDescent="0.2">
      <c r="A95" s="260"/>
      <c r="B95" s="260"/>
      <c r="C95" s="260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</row>
    <row r="96" spans="1:41" x14ac:dyDescent="0.2">
      <c r="A96" s="260"/>
      <c r="B96" s="260"/>
      <c r="C96" s="260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</row>
    <row r="97" spans="1:3" x14ac:dyDescent="0.2">
      <c r="A97" s="260"/>
      <c r="B97" s="260"/>
      <c r="C97" s="260"/>
    </row>
    <row r="98" spans="1:3" x14ac:dyDescent="0.2">
      <c r="A98" s="260"/>
      <c r="B98" s="260"/>
      <c r="C98" s="260"/>
    </row>
    <row r="99" spans="1:3" x14ac:dyDescent="0.2">
      <c r="A99" s="260"/>
      <c r="B99" s="260"/>
      <c r="C99" s="260"/>
    </row>
    <row r="100" spans="1:3" x14ac:dyDescent="0.2">
      <c r="A100" s="260"/>
      <c r="B100" s="260"/>
      <c r="C100" s="260"/>
    </row>
    <row r="101" spans="1:3" x14ac:dyDescent="0.2">
      <c r="A101" s="260"/>
      <c r="B101" s="260"/>
      <c r="C101" s="260"/>
    </row>
    <row r="102" spans="1:3" x14ac:dyDescent="0.2">
      <c r="A102" s="260"/>
      <c r="B102" s="260"/>
      <c r="C102" s="260"/>
    </row>
    <row r="103" spans="1:3" x14ac:dyDescent="0.2">
      <c r="A103" s="260"/>
      <c r="B103" s="260"/>
      <c r="C103" s="260"/>
    </row>
    <row r="104" spans="1:3" x14ac:dyDescent="0.2">
      <c r="A104" s="260"/>
      <c r="B104" s="260"/>
      <c r="C104" s="260"/>
    </row>
    <row r="105" spans="1:3" x14ac:dyDescent="0.2">
      <c r="A105" s="260"/>
      <c r="B105" s="260"/>
      <c r="C105" s="260"/>
    </row>
    <row r="106" spans="1:3" x14ac:dyDescent="0.2">
      <c r="A106" s="260"/>
      <c r="B106" s="260"/>
      <c r="C106" s="260"/>
    </row>
    <row r="107" spans="1:3" x14ac:dyDescent="0.2">
      <c r="A107" s="260"/>
      <c r="B107" s="260"/>
      <c r="C107" s="260"/>
    </row>
    <row r="108" spans="1:3" x14ac:dyDescent="0.2">
      <c r="A108" s="260"/>
      <c r="B108" s="260"/>
      <c r="C108" s="260"/>
    </row>
    <row r="109" spans="1:3" x14ac:dyDescent="0.2">
      <c r="A109" s="260"/>
      <c r="B109" s="260"/>
      <c r="C109" s="260"/>
    </row>
    <row r="110" spans="1:3" x14ac:dyDescent="0.2">
      <c r="A110" s="260"/>
      <c r="B110" s="260"/>
      <c r="C110" s="260"/>
    </row>
    <row r="111" spans="1:3" x14ac:dyDescent="0.2">
      <c r="A111" s="260"/>
      <c r="B111" s="260"/>
      <c r="C111" s="260"/>
    </row>
    <row r="112" spans="1:3" x14ac:dyDescent="0.2">
      <c r="A112" s="260"/>
      <c r="B112" s="260"/>
      <c r="C112" s="260"/>
    </row>
    <row r="113" spans="1:3" x14ac:dyDescent="0.2">
      <c r="A113" s="260"/>
      <c r="B113" s="260"/>
      <c r="C113" s="260"/>
    </row>
    <row r="114" spans="1:3" x14ac:dyDescent="0.2">
      <c r="A114" s="260"/>
      <c r="B114" s="260"/>
      <c r="C114" s="260"/>
    </row>
    <row r="115" spans="1:3" x14ac:dyDescent="0.2">
      <c r="A115" s="260"/>
      <c r="B115" s="260"/>
      <c r="C115" s="260"/>
    </row>
    <row r="116" spans="1:3" x14ac:dyDescent="0.2">
      <c r="A116" s="260"/>
      <c r="B116" s="260"/>
      <c r="C116" s="260"/>
    </row>
    <row r="117" spans="1:3" x14ac:dyDescent="0.2">
      <c r="A117" s="260"/>
      <c r="B117" s="260"/>
      <c r="C117" s="260"/>
    </row>
    <row r="118" spans="1:3" x14ac:dyDescent="0.2">
      <c r="A118" s="260"/>
      <c r="B118" s="260"/>
      <c r="C118" s="260"/>
    </row>
    <row r="119" spans="1:3" x14ac:dyDescent="0.2">
      <c r="A119" s="260"/>
      <c r="B119" s="260"/>
      <c r="C119" s="260"/>
    </row>
    <row r="120" spans="1:3" x14ac:dyDescent="0.2">
      <c r="A120" s="260"/>
      <c r="B120" s="260"/>
      <c r="C120" s="260"/>
    </row>
    <row r="121" spans="1:3" x14ac:dyDescent="0.2">
      <c r="A121" s="260"/>
      <c r="B121" s="260"/>
      <c r="C121" s="260"/>
    </row>
    <row r="122" spans="1:3" x14ac:dyDescent="0.2">
      <c r="A122" s="260"/>
      <c r="B122" s="260"/>
      <c r="C122" s="260"/>
    </row>
    <row r="123" spans="1:3" x14ac:dyDescent="0.2">
      <c r="A123" s="260"/>
      <c r="B123" s="260"/>
      <c r="C123" s="260"/>
    </row>
    <row r="124" spans="1:3" x14ac:dyDescent="0.2">
      <c r="A124" s="260"/>
      <c r="B124" s="260"/>
      <c r="C124" s="260"/>
    </row>
    <row r="125" spans="1:3" x14ac:dyDescent="0.2">
      <c r="A125" s="260"/>
      <c r="B125" s="260"/>
      <c r="C125" s="260"/>
    </row>
    <row r="126" spans="1:3" x14ac:dyDescent="0.2">
      <c r="A126" s="260"/>
      <c r="B126" s="260"/>
      <c r="C126" s="260"/>
    </row>
    <row r="127" spans="1:3" x14ac:dyDescent="0.2">
      <c r="A127" s="260"/>
      <c r="B127" s="260"/>
      <c r="C127" s="260"/>
    </row>
    <row r="128" spans="1:3" x14ac:dyDescent="0.2">
      <c r="A128" s="260"/>
      <c r="B128" s="260"/>
      <c r="C128" s="260"/>
    </row>
    <row r="129" spans="1:3" x14ac:dyDescent="0.2">
      <c r="A129" s="260"/>
      <c r="B129" s="260"/>
      <c r="C129" s="260"/>
    </row>
    <row r="130" spans="1:3" x14ac:dyDescent="0.2">
      <c r="A130" s="260"/>
      <c r="B130" s="260"/>
      <c r="C130" s="260"/>
    </row>
    <row r="131" spans="1:3" x14ac:dyDescent="0.2">
      <c r="A131" s="260"/>
      <c r="B131" s="260"/>
      <c r="C131" s="260"/>
    </row>
    <row r="132" spans="1:3" x14ac:dyDescent="0.2">
      <c r="A132" s="260"/>
      <c r="B132" s="260"/>
      <c r="C132" s="260"/>
    </row>
    <row r="133" spans="1:3" x14ac:dyDescent="0.2">
      <c r="A133" s="260"/>
      <c r="B133" s="260"/>
      <c r="C133" s="260"/>
    </row>
    <row r="134" spans="1:3" x14ac:dyDescent="0.2">
      <c r="A134" s="260"/>
      <c r="B134" s="260"/>
      <c r="C134" s="260"/>
    </row>
    <row r="135" spans="1:3" x14ac:dyDescent="0.2">
      <c r="A135" s="260"/>
      <c r="B135" s="260"/>
      <c r="C135" s="260"/>
    </row>
    <row r="136" spans="1:3" x14ac:dyDescent="0.2">
      <c r="A136" s="260"/>
      <c r="B136" s="260"/>
      <c r="C136" s="260"/>
    </row>
    <row r="137" spans="1:3" x14ac:dyDescent="0.2">
      <c r="A137" s="260"/>
      <c r="B137" s="260"/>
      <c r="C137" s="260"/>
    </row>
    <row r="138" spans="1:3" x14ac:dyDescent="0.2">
      <c r="A138" s="260"/>
      <c r="B138" s="260"/>
      <c r="C138" s="260"/>
    </row>
    <row r="139" spans="1:3" x14ac:dyDescent="0.2">
      <c r="A139" s="260"/>
      <c r="B139" s="260"/>
      <c r="C139" s="260"/>
    </row>
    <row r="140" spans="1:3" x14ac:dyDescent="0.2">
      <c r="A140" s="260"/>
      <c r="B140" s="260"/>
      <c r="C140" s="260"/>
    </row>
    <row r="141" spans="1:3" x14ac:dyDescent="0.2">
      <c r="A141" s="260"/>
      <c r="B141" s="260"/>
      <c r="C141" s="260"/>
    </row>
    <row r="142" spans="1:3" x14ac:dyDescent="0.2">
      <c r="A142" s="260"/>
      <c r="B142" s="260"/>
      <c r="C142" s="260"/>
    </row>
    <row r="143" spans="1:3" x14ac:dyDescent="0.2">
      <c r="A143" s="260"/>
      <c r="B143" s="260"/>
      <c r="C143" s="260"/>
    </row>
    <row r="144" spans="1:3" x14ac:dyDescent="0.2">
      <c r="A144" s="260"/>
      <c r="B144" s="260"/>
      <c r="C144" s="260"/>
    </row>
    <row r="145" spans="1:3" x14ac:dyDescent="0.2">
      <c r="A145" s="260"/>
      <c r="B145" s="260"/>
      <c r="C145" s="260"/>
    </row>
    <row r="146" spans="1:3" x14ac:dyDescent="0.2">
      <c r="A146" s="260"/>
      <c r="B146" s="260"/>
      <c r="C146" s="260"/>
    </row>
    <row r="147" spans="1:3" x14ac:dyDescent="0.2">
      <c r="A147" s="260"/>
      <c r="B147" s="260"/>
      <c r="C147" s="260"/>
    </row>
    <row r="148" spans="1:3" x14ac:dyDescent="0.2">
      <c r="A148" s="260"/>
      <c r="B148" s="260"/>
      <c r="C148" s="260"/>
    </row>
    <row r="149" spans="1:3" x14ac:dyDescent="0.2">
      <c r="A149" s="260"/>
      <c r="B149" s="260"/>
      <c r="C149" s="260"/>
    </row>
    <row r="150" spans="1:3" x14ac:dyDescent="0.2">
      <c r="A150" s="260"/>
      <c r="B150" s="260"/>
      <c r="C150" s="260"/>
    </row>
    <row r="151" spans="1:3" x14ac:dyDescent="0.2">
      <c r="A151" s="260"/>
      <c r="B151" s="260"/>
      <c r="C151" s="260"/>
    </row>
    <row r="152" spans="1:3" x14ac:dyDescent="0.2">
      <c r="A152" s="260"/>
      <c r="B152" s="260"/>
      <c r="C152" s="260"/>
    </row>
    <row r="153" spans="1:3" x14ac:dyDescent="0.2">
      <c r="A153" s="260"/>
      <c r="B153" s="260"/>
      <c r="C153" s="260"/>
    </row>
    <row r="154" spans="1:3" x14ac:dyDescent="0.2">
      <c r="A154" s="260"/>
      <c r="B154" s="260"/>
      <c r="C154" s="260"/>
    </row>
    <row r="155" spans="1:3" x14ac:dyDescent="0.2">
      <c r="A155" s="260"/>
      <c r="B155" s="260"/>
      <c r="C155" s="260"/>
    </row>
    <row r="156" spans="1:3" x14ac:dyDescent="0.2">
      <c r="A156" s="260"/>
      <c r="B156" s="260"/>
      <c r="C156" s="260"/>
    </row>
    <row r="157" spans="1:3" x14ac:dyDescent="0.2">
      <c r="A157" s="260"/>
      <c r="B157" s="260"/>
      <c r="C157" s="260"/>
    </row>
    <row r="158" spans="1:3" x14ac:dyDescent="0.2">
      <c r="A158" s="260"/>
      <c r="B158" s="260"/>
      <c r="C158" s="260"/>
    </row>
    <row r="159" spans="1:3" x14ac:dyDescent="0.2">
      <c r="A159" s="260"/>
      <c r="B159" s="260"/>
      <c r="C159" s="260"/>
    </row>
    <row r="160" spans="1:3" x14ac:dyDescent="0.2">
      <c r="A160" s="260"/>
      <c r="B160" s="260"/>
      <c r="C160" s="260"/>
    </row>
    <row r="161" spans="1:3" x14ac:dyDescent="0.2">
      <c r="A161" s="260"/>
      <c r="B161" s="260"/>
      <c r="C161" s="260"/>
    </row>
    <row r="162" spans="1:3" x14ac:dyDescent="0.2">
      <c r="A162" s="260"/>
      <c r="B162" s="260"/>
      <c r="C162" s="260"/>
    </row>
    <row r="163" spans="1:3" x14ac:dyDescent="0.2">
      <c r="A163" s="260"/>
      <c r="B163" s="260"/>
      <c r="C163" s="260"/>
    </row>
    <row r="164" spans="1:3" x14ac:dyDescent="0.2">
      <c r="A164" s="260"/>
      <c r="B164" s="260"/>
      <c r="C164" s="260"/>
    </row>
    <row r="165" spans="1:3" x14ac:dyDescent="0.2">
      <c r="A165" s="260"/>
      <c r="B165" s="260"/>
      <c r="C165" s="260"/>
    </row>
    <row r="166" spans="1:3" x14ac:dyDescent="0.2">
      <c r="A166" s="260"/>
      <c r="B166" s="260"/>
      <c r="C166" s="260"/>
    </row>
    <row r="167" spans="1:3" x14ac:dyDescent="0.2">
      <c r="A167" s="260"/>
      <c r="B167" s="260"/>
      <c r="C167" s="260"/>
    </row>
    <row r="168" spans="1:3" x14ac:dyDescent="0.2">
      <c r="A168" s="260"/>
      <c r="B168" s="260"/>
      <c r="C168" s="260"/>
    </row>
    <row r="169" spans="1:3" x14ac:dyDescent="0.2">
      <c r="A169" s="260"/>
      <c r="B169" s="260"/>
      <c r="C169" s="260"/>
    </row>
    <row r="170" spans="1:3" x14ac:dyDescent="0.2">
      <c r="A170" s="260"/>
      <c r="B170" s="260"/>
      <c r="C170" s="260"/>
    </row>
    <row r="171" spans="1:3" x14ac:dyDescent="0.2">
      <c r="A171" s="260"/>
      <c r="B171" s="260"/>
      <c r="C171" s="260"/>
    </row>
    <row r="172" spans="1:3" x14ac:dyDescent="0.2">
      <c r="A172" s="260"/>
      <c r="B172" s="260"/>
      <c r="C172" s="260"/>
    </row>
    <row r="173" spans="1:3" x14ac:dyDescent="0.2">
      <c r="A173" s="260"/>
      <c r="B173" s="260"/>
      <c r="C173" s="260"/>
    </row>
    <row r="174" spans="1:3" x14ac:dyDescent="0.2">
      <c r="A174" s="260"/>
      <c r="B174" s="260"/>
      <c r="C174" s="260"/>
    </row>
    <row r="175" spans="1:3" x14ac:dyDescent="0.2">
      <c r="A175" s="260"/>
      <c r="B175" s="260"/>
      <c r="C175" s="260"/>
    </row>
    <row r="176" spans="1:3" x14ac:dyDescent="0.2">
      <c r="A176" s="260"/>
      <c r="B176" s="260"/>
      <c r="C176" s="260"/>
    </row>
    <row r="177" spans="1:3" x14ac:dyDescent="0.2">
      <c r="A177" s="260"/>
      <c r="B177" s="260"/>
      <c r="C177" s="260"/>
    </row>
    <row r="178" spans="1:3" x14ac:dyDescent="0.2">
      <c r="A178" s="260"/>
      <c r="B178" s="260"/>
      <c r="C178" s="260"/>
    </row>
    <row r="179" spans="1:3" x14ac:dyDescent="0.2">
      <c r="A179" s="260"/>
      <c r="B179" s="260"/>
      <c r="C179" s="260"/>
    </row>
    <row r="180" spans="1:3" x14ac:dyDescent="0.2">
      <c r="A180" s="260"/>
      <c r="B180" s="260"/>
      <c r="C180" s="260"/>
    </row>
    <row r="181" spans="1:3" x14ac:dyDescent="0.2">
      <c r="A181" s="260"/>
      <c r="B181" s="260"/>
      <c r="C181" s="260"/>
    </row>
    <row r="182" spans="1:3" x14ac:dyDescent="0.2">
      <c r="A182" s="260"/>
      <c r="B182" s="260"/>
      <c r="C182" s="260"/>
    </row>
    <row r="183" spans="1:3" x14ac:dyDescent="0.2">
      <c r="A183" s="260"/>
      <c r="B183" s="260"/>
      <c r="C183" s="260"/>
    </row>
    <row r="184" spans="1:3" x14ac:dyDescent="0.2">
      <c r="A184" s="260"/>
      <c r="B184" s="260"/>
      <c r="C184" s="260"/>
    </row>
    <row r="185" spans="1:3" x14ac:dyDescent="0.2">
      <c r="A185" s="260"/>
      <c r="B185" s="260"/>
      <c r="C185" s="260"/>
    </row>
    <row r="186" spans="1:3" x14ac:dyDescent="0.2">
      <c r="A186" s="260"/>
      <c r="B186" s="260"/>
      <c r="C186" s="260"/>
    </row>
    <row r="187" spans="1:3" x14ac:dyDescent="0.2">
      <c r="A187" s="260"/>
      <c r="B187" s="260"/>
      <c r="C187" s="260"/>
    </row>
    <row r="188" spans="1:3" x14ac:dyDescent="0.2">
      <c r="A188" s="260"/>
      <c r="B188" s="260"/>
      <c r="C188" s="260"/>
    </row>
    <row r="189" spans="1:3" x14ac:dyDescent="0.2">
      <c r="A189" s="260"/>
      <c r="B189" s="260"/>
      <c r="C189" s="260"/>
    </row>
    <row r="190" spans="1:3" x14ac:dyDescent="0.2">
      <c r="A190" s="260"/>
      <c r="B190" s="260"/>
      <c r="C190" s="260"/>
    </row>
    <row r="191" spans="1:3" x14ac:dyDescent="0.2">
      <c r="A191" s="260"/>
      <c r="B191" s="260"/>
      <c r="C191" s="260"/>
    </row>
    <row r="192" spans="1:3" x14ac:dyDescent="0.2">
      <c r="A192" s="260"/>
      <c r="B192" s="260"/>
      <c r="C192" s="260"/>
    </row>
    <row r="193" spans="1:3" x14ac:dyDescent="0.2">
      <c r="A193" s="260"/>
      <c r="B193" s="260"/>
      <c r="C193" s="260"/>
    </row>
    <row r="194" spans="1:3" x14ac:dyDescent="0.2">
      <c r="A194" s="260"/>
      <c r="B194" s="260"/>
      <c r="C194" s="260"/>
    </row>
    <row r="195" spans="1:3" x14ac:dyDescent="0.2">
      <c r="A195" s="260"/>
      <c r="B195" s="260"/>
      <c r="C195" s="260"/>
    </row>
    <row r="196" spans="1:3" x14ac:dyDescent="0.2">
      <c r="A196" s="260"/>
      <c r="B196" s="260"/>
      <c r="C196" s="260"/>
    </row>
    <row r="197" spans="1:3" x14ac:dyDescent="0.2">
      <c r="A197" s="260"/>
      <c r="B197" s="260"/>
      <c r="C197" s="260"/>
    </row>
    <row r="198" spans="1:3" x14ac:dyDescent="0.2">
      <c r="A198" s="260"/>
      <c r="B198" s="260"/>
      <c r="C198" s="260"/>
    </row>
    <row r="199" spans="1:3" x14ac:dyDescent="0.2">
      <c r="A199" s="260"/>
      <c r="B199" s="260"/>
      <c r="C199" s="260"/>
    </row>
    <row r="200" spans="1:3" x14ac:dyDescent="0.2">
      <c r="A200" s="260"/>
      <c r="B200" s="260"/>
      <c r="C200" s="260"/>
    </row>
    <row r="201" spans="1:3" x14ac:dyDescent="0.2">
      <c r="A201" s="260"/>
      <c r="B201" s="260"/>
      <c r="C201" s="260"/>
    </row>
    <row r="202" spans="1:3" x14ac:dyDescent="0.2">
      <c r="A202" s="260"/>
      <c r="B202" s="260"/>
      <c r="C202" s="260"/>
    </row>
    <row r="203" spans="1:3" x14ac:dyDescent="0.2">
      <c r="A203" s="260"/>
      <c r="B203" s="260"/>
      <c r="C203" s="260"/>
    </row>
    <row r="204" spans="1:3" x14ac:dyDescent="0.2">
      <c r="A204" s="260"/>
      <c r="B204" s="260"/>
      <c r="C204" s="260"/>
    </row>
    <row r="205" spans="1:3" x14ac:dyDescent="0.2">
      <c r="A205" s="260"/>
      <c r="B205" s="260"/>
      <c r="C205" s="260"/>
    </row>
    <row r="206" spans="1:3" x14ac:dyDescent="0.2">
      <c r="A206" s="260"/>
      <c r="B206" s="260"/>
      <c r="C206" s="260"/>
    </row>
    <row r="207" spans="1:3" x14ac:dyDescent="0.2">
      <c r="A207" s="260"/>
      <c r="B207" s="260"/>
      <c r="C207" s="260"/>
    </row>
    <row r="208" spans="1:3" x14ac:dyDescent="0.2">
      <c r="A208" s="260"/>
      <c r="B208" s="260"/>
      <c r="C208" s="260"/>
    </row>
    <row r="209" spans="1:3" x14ac:dyDescent="0.2">
      <c r="A209" s="260"/>
      <c r="B209" s="260"/>
      <c r="C209" s="260"/>
    </row>
    <row r="210" spans="1:3" x14ac:dyDescent="0.2">
      <c r="A210" s="260"/>
      <c r="B210" s="260"/>
      <c r="C210" s="260"/>
    </row>
    <row r="211" spans="1:3" x14ac:dyDescent="0.2">
      <c r="A211" s="260"/>
      <c r="B211" s="260"/>
      <c r="C211" s="260"/>
    </row>
    <row r="212" spans="1:3" x14ac:dyDescent="0.2">
      <c r="A212" s="260"/>
      <c r="B212" s="260"/>
      <c r="C212" s="260"/>
    </row>
    <row r="213" spans="1:3" x14ac:dyDescent="0.2">
      <c r="A213" s="260"/>
      <c r="B213" s="260"/>
      <c r="C213" s="260"/>
    </row>
    <row r="214" spans="1:3" x14ac:dyDescent="0.2">
      <c r="A214" s="260"/>
      <c r="B214" s="260"/>
      <c r="C214" s="260"/>
    </row>
    <row r="215" spans="1:3" x14ac:dyDescent="0.2">
      <c r="A215" s="260"/>
      <c r="B215" s="260"/>
      <c r="C215" s="260"/>
    </row>
    <row r="216" spans="1:3" x14ac:dyDescent="0.2">
      <c r="A216" s="260"/>
      <c r="B216" s="260"/>
      <c r="C216" s="260"/>
    </row>
    <row r="217" spans="1:3" x14ac:dyDescent="0.2">
      <c r="A217" s="260"/>
      <c r="B217" s="260"/>
      <c r="C217" s="260"/>
    </row>
    <row r="218" spans="1:3" x14ac:dyDescent="0.2">
      <c r="A218" s="260"/>
      <c r="B218" s="260"/>
      <c r="C218" s="260"/>
    </row>
    <row r="219" spans="1:3" x14ac:dyDescent="0.2">
      <c r="A219" s="260"/>
      <c r="B219" s="260"/>
      <c r="C219" s="260"/>
    </row>
    <row r="220" spans="1:3" x14ac:dyDescent="0.2">
      <c r="A220" s="260"/>
      <c r="B220" s="260"/>
      <c r="C220" s="260"/>
    </row>
    <row r="221" spans="1:3" x14ac:dyDescent="0.2">
      <c r="A221" s="260"/>
      <c r="B221" s="260"/>
      <c r="C221" s="260"/>
    </row>
    <row r="222" spans="1:3" x14ac:dyDescent="0.2">
      <c r="A222" s="260"/>
      <c r="B222" s="260"/>
      <c r="C222" s="260"/>
    </row>
    <row r="223" spans="1:3" x14ac:dyDescent="0.2">
      <c r="A223" s="260"/>
      <c r="B223" s="260"/>
      <c r="C223" s="260"/>
    </row>
    <row r="224" spans="1:3" x14ac:dyDescent="0.2">
      <c r="A224" s="260"/>
      <c r="B224" s="260"/>
      <c r="C224" s="260"/>
    </row>
    <row r="225" spans="1:3" x14ac:dyDescent="0.2">
      <c r="A225" s="260"/>
      <c r="B225" s="260"/>
      <c r="C225" s="260"/>
    </row>
    <row r="226" spans="1:3" x14ac:dyDescent="0.2">
      <c r="A226" s="260"/>
      <c r="B226" s="260"/>
      <c r="C226" s="260"/>
    </row>
    <row r="227" spans="1:3" x14ac:dyDescent="0.2">
      <c r="A227" s="260"/>
      <c r="B227" s="260"/>
      <c r="C227" s="260"/>
    </row>
    <row r="228" spans="1:3" x14ac:dyDescent="0.2">
      <c r="A228" s="260"/>
      <c r="B228" s="260"/>
      <c r="C228" s="260"/>
    </row>
    <row r="229" spans="1:3" x14ac:dyDescent="0.2">
      <c r="A229" s="260"/>
      <c r="B229" s="260"/>
      <c r="C229" s="260"/>
    </row>
    <row r="230" spans="1:3" x14ac:dyDescent="0.2">
      <c r="A230" s="260"/>
      <c r="B230" s="260"/>
      <c r="C230" s="260"/>
    </row>
    <row r="231" spans="1:3" x14ac:dyDescent="0.2">
      <c r="A231" s="260"/>
      <c r="B231" s="260"/>
      <c r="C231" s="260"/>
    </row>
    <row r="232" spans="1:3" x14ac:dyDescent="0.2">
      <c r="A232" s="260"/>
      <c r="B232" s="260"/>
      <c r="C232" s="260"/>
    </row>
    <row r="233" spans="1:3" x14ac:dyDescent="0.2">
      <c r="A233" s="260"/>
      <c r="B233" s="260"/>
      <c r="C233" s="260"/>
    </row>
    <row r="234" spans="1:3" x14ac:dyDescent="0.2">
      <c r="A234" s="260"/>
      <c r="B234" s="260"/>
      <c r="C234" s="260"/>
    </row>
    <row r="235" spans="1:3" x14ac:dyDescent="0.2">
      <c r="A235" s="260"/>
      <c r="B235" s="260"/>
      <c r="C235" s="260"/>
    </row>
    <row r="236" spans="1:3" x14ac:dyDescent="0.2">
      <c r="A236" s="260"/>
      <c r="B236" s="260"/>
      <c r="C236" s="260"/>
    </row>
    <row r="237" spans="1:3" x14ac:dyDescent="0.2">
      <c r="A237" s="260"/>
      <c r="B237" s="260"/>
      <c r="C237" s="260"/>
    </row>
    <row r="238" spans="1:3" x14ac:dyDescent="0.2">
      <c r="A238" s="260"/>
      <c r="B238" s="260"/>
      <c r="C238" s="260"/>
    </row>
    <row r="239" spans="1:3" x14ac:dyDescent="0.2">
      <c r="A239" s="260"/>
      <c r="B239" s="260"/>
      <c r="C239" s="260"/>
    </row>
    <row r="240" spans="1:3" x14ac:dyDescent="0.2">
      <c r="A240" s="260"/>
      <c r="B240" s="260"/>
      <c r="C240" s="260"/>
    </row>
    <row r="241" spans="1:3" x14ac:dyDescent="0.2">
      <c r="A241" s="260"/>
      <c r="B241" s="260"/>
      <c r="C241" s="260"/>
    </row>
    <row r="242" spans="1:3" x14ac:dyDescent="0.2">
      <c r="A242" s="260"/>
      <c r="B242" s="260"/>
      <c r="C242" s="260"/>
    </row>
    <row r="243" spans="1:3" x14ac:dyDescent="0.2">
      <c r="A243" s="260"/>
      <c r="B243" s="260"/>
      <c r="C243" s="260"/>
    </row>
    <row r="244" spans="1:3" x14ac:dyDescent="0.2">
      <c r="A244" s="260"/>
      <c r="B244" s="260"/>
      <c r="C244" s="260"/>
    </row>
    <row r="245" spans="1:3" x14ac:dyDescent="0.2">
      <c r="A245" s="260"/>
      <c r="B245" s="260"/>
      <c r="C245" s="260"/>
    </row>
    <row r="246" spans="1:3" x14ac:dyDescent="0.2">
      <c r="A246" s="260"/>
      <c r="B246" s="260"/>
      <c r="C246" s="260"/>
    </row>
    <row r="247" spans="1:3" x14ac:dyDescent="0.2">
      <c r="A247" s="260"/>
      <c r="B247" s="260"/>
      <c r="C247" s="260"/>
    </row>
    <row r="248" spans="1:3" x14ac:dyDescent="0.2">
      <c r="A248" s="260"/>
      <c r="B248" s="260"/>
      <c r="C248" s="260"/>
    </row>
    <row r="249" spans="1:3" x14ac:dyDescent="0.2">
      <c r="A249" s="260"/>
      <c r="B249" s="260"/>
      <c r="C249" s="260"/>
    </row>
    <row r="250" spans="1:3" x14ac:dyDescent="0.2">
      <c r="A250" s="260"/>
      <c r="B250" s="260"/>
      <c r="C250" s="260"/>
    </row>
    <row r="251" spans="1:3" x14ac:dyDescent="0.2">
      <c r="A251" s="260"/>
      <c r="B251" s="260"/>
      <c r="C251" s="260"/>
    </row>
    <row r="252" spans="1:3" x14ac:dyDescent="0.2">
      <c r="A252" s="260"/>
      <c r="B252" s="260"/>
      <c r="C252" s="260"/>
    </row>
    <row r="253" spans="1:3" x14ac:dyDescent="0.2">
      <c r="A253" s="260"/>
      <c r="B253" s="260"/>
      <c r="C253" s="260"/>
    </row>
    <row r="254" spans="1:3" x14ac:dyDescent="0.2">
      <c r="A254" s="260"/>
      <c r="B254" s="260"/>
      <c r="C254" s="260"/>
    </row>
    <row r="255" spans="1:3" x14ac:dyDescent="0.2">
      <c r="A255" s="260"/>
      <c r="B255" s="260"/>
      <c r="C255" s="260"/>
    </row>
  </sheetData>
  <mergeCells count="34">
    <mergeCell ref="A12:C12"/>
    <mergeCell ref="A13:C13"/>
    <mergeCell ref="A16:C16"/>
    <mergeCell ref="L18:P18"/>
    <mergeCell ref="U8:U11"/>
    <mergeCell ref="J8:J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W8:W11"/>
    <mergeCell ref="V8:V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75" zoomScaleNormal="75" zoomScaleSheetLayoutView="90" workbookViewId="0">
      <selection activeCell="D2" sqref="D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1"/>
      <c r="B1" s="51"/>
      <c r="C1" s="51"/>
      <c r="D1" s="51"/>
      <c r="E1" s="51"/>
      <c r="F1" s="51"/>
      <c r="G1" s="345" t="s">
        <v>341</v>
      </c>
      <c r="H1" s="346"/>
      <c r="I1" s="346"/>
    </row>
    <row r="2" spans="1:9" ht="75" customHeight="1" x14ac:dyDescent="0.2">
      <c r="D2" s="50"/>
      <c r="G2" s="343" t="s">
        <v>471</v>
      </c>
      <c r="H2" s="344"/>
      <c r="I2" s="344"/>
    </row>
    <row r="3" spans="1:9" ht="27.75" customHeight="1" x14ac:dyDescent="0.2">
      <c r="A3" s="341" t="s">
        <v>349</v>
      </c>
      <c r="B3" s="342"/>
      <c r="C3" s="342"/>
      <c r="D3" s="342"/>
      <c r="E3" s="342"/>
      <c r="F3" s="342"/>
      <c r="G3" s="342"/>
      <c r="H3" s="342"/>
      <c r="I3" s="342"/>
    </row>
    <row r="4" spans="1:9" ht="18.75" x14ac:dyDescent="0.3">
      <c r="A4" s="49"/>
      <c r="B4" s="48"/>
      <c r="C4" s="48"/>
      <c r="D4" s="48"/>
      <c r="E4" s="46"/>
      <c r="F4" s="46"/>
      <c r="G4" s="47"/>
      <c r="H4" s="46"/>
      <c r="I4" s="92" t="s">
        <v>340</v>
      </c>
    </row>
    <row r="5" spans="1:9" s="39" customFormat="1" ht="129" customHeight="1" x14ac:dyDescent="0.3">
      <c r="A5" s="45" t="s">
        <v>339</v>
      </c>
      <c r="B5" s="45" t="s">
        <v>338</v>
      </c>
      <c r="C5" s="45" t="s">
        <v>337</v>
      </c>
      <c r="D5" s="45" t="s">
        <v>336</v>
      </c>
      <c r="E5" s="44" t="s">
        <v>335</v>
      </c>
      <c r="F5" s="44" t="s">
        <v>334</v>
      </c>
      <c r="G5" s="44" t="s">
        <v>333</v>
      </c>
      <c r="H5" s="44" t="s">
        <v>332</v>
      </c>
      <c r="I5" s="44" t="s">
        <v>331</v>
      </c>
    </row>
    <row r="6" spans="1:9" s="43" customFormat="1" ht="20.25" customHeight="1" x14ac:dyDescent="0.25">
      <c r="A6" s="63" t="s">
        <v>330</v>
      </c>
      <c r="B6" s="63" t="s">
        <v>329</v>
      </c>
      <c r="C6" s="63" t="s">
        <v>328</v>
      </c>
      <c r="D6" s="64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s="39" customFormat="1" ht="51" customHeight="1" x14ac:dyDescent="0.3">
      <c r="A7" s="74" t="s">
        <v>103</v>
      </c>
      <c r="B7" s="79"/>
      <c r="C7" s="79"/>
      <c r="D7" s="95" t="s">
        <v>350</v>
      </c>
      <c r="E7" s="56"/>
      <c r="F7" s="87">
        <f>SUM(F10:F41)</f>
        <v>8991714</v>
      </c>
      <c r="G7" s="87"/>
      <c r="H7" s="87"/>
      <c r="I7" s="87">
        <f>SUM(I10:I41)</f>
        <v>17252491</v>
      </c>
    </row>
    <row r="8" spans="1:9" s="39" customFormat="1" ht="66" hidden="1" customHeight="1" x14ac:dyDescent="0.3">
      <c r="A8" s="21"/>
      <c r="B8" s="21"/>
      <c r="C8" s="21"/>
      <c r="D8" s="42" t="s">
        <v>108</v>
      </c>
      <c r="E8" s="19"/>
      <c r="F8" s="19"/>
      <c r="G8" s="19"/>
      <c r="H8" s="19"/>
      <c r="I8" s="41" t="s">
        <v>108</v>
      </c>
    </row>
    <row r="9" spans="1:9" s="39" customFormat="1" ht="66" hidden="1" customHeight="1" x14ac:dyDescent="0.3">
      <c r="A9" s="21"/>
      <c r="B9" s="21"/>
      <c r="C9" s="21"/>
      <c r="D9" s="40"/>
      <c r="E9" s="19"/>
      <c r="F9" s="19"/>
      <c r="G9" s="19"/>
      <c r="H9" s="19"/>
      <c r="I9" s="18"/>
    </row>
    <row r="10" spans="1:9" s="24" customFormat="1" ht="84" customHeight="1" x14ac:dyDescent="0.25">
      <c r="A10" s="67" t="s">
        <v>105</v>
      </c>
      <c r="B10" s="91" t="s">
        <v>106</v>
      </c>
      <c r="C10" s="67" t="s">
        <v>107</v>
      </c>
      <c r="D10" s="133" t="s">
        <v>108</v>
      </c>
      <c r="E10" s="59" t="s">
        <v>322</v>
      </c>
      <c r="F10" s="15"/>
      <c r="G10" s="15"/>
      <c r="H10" s="15"/>
      <c r="I10" s="60">
        <v>395900</v>
      </c>
    </row>
    <row r="11" spans="1:9" s="24" customFormat="1" ht="65.25" customHeight="1" x14ac:dyDescent="0.25">
      <c r="A11" s="67" t="s">
        <v>109</v>
      </c>
      <c r="B11" s="91" t="s">
        <v>110</v>
      </c>
      <c r="C11" s="67" t="s">
        <v>111</v>
      </c>
      <c r="D11" s="134" t="s">
        <v>112</v>
      </c>
      <c r="E11" s="66" t="s">
        <v>419</v>
      </c>
      <c r="F11" s="15"/>
      <c r="G11" s="15"/>
      <c r="H11" s="15"/>
      <c r="I11" s="60">
        <v>30000</v>
      </c>
    </row>
    <row r="12" spans="1:9" s="24" customFormat="1" ht="26.25" customHeight="1" x14ac:dyDescent="0.25">
      <c r="A12" s="68" t="s">
        <v>109</v>
      </c>
      <c r="B12" s="68" t="s">
        <v>110</v>
      </c>
      <c r="C12" s="69" t="s">
        <v>111</v>
      </c>
      <c r="D12" s="25" t="s">
        <v>112</v>
      </c>
      <c r="E12" s="59" t="s">
        <v>322</v>
      </c>
      <c r="F12" s="15"/>
      <c r="G12" s="15"/>
      <c r="H12" s="15"/>
      <c r="I12" s="60">
        <v>555000</v>
      </c>
    </row>
    <row r="13" spans="1:9" s="24" customFormat="1" ht="143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37" t="s">
        <v>396</v>
      </c>
      <c r="F13" s="59">
        <v>467000</v>
      </c>
      <c r="G13" s="59"/>
      <c r="H13" s="59"/>
      <c r="I13" s="60">
        <v>467000</v>
      </c>
    </row>
    <row r="14" spans="1:9" s="24" customFormat="1" ht="50.25" customHeight="1" x14ac:dyDescent="0.25">
      <c r="A14" s="111" t="s">
        <v>135</v>
      </c>
      <c r="B14" s="27">
        <v>7310</v>
      </c>
      <c r="C14" s="111" t="s">
        <v>137</v>
      </c>
      <c r="D14" s="25" t="s">
        <v>138</v>
      </c>
      <c r="E14" s="32" t="s">
        <v>418</v>
      </c>
      <c r="F14" s="59"/>
      <c r="G14" s="59"/>
      <c r="H14" s="59"/>
      <c r="I14" s="60">
        <v>174000</v>
      </c>
    </row>
    <row r="15" spans="1:9" s="24" customFormat="1" ht="81.75" customHeight="1" x14ac:dyDescent="0.25">
      <c r="A15" s="111" t="s">
        <v>135</v>
      </c>
      <c r="B15" s="27">
        <v>7310</v>
      </c>
      <c r="C15" s="111" t="s">
        <v>137</v>
      </c>
      <c r="D15" s="25" t="s">
        <v>138</v>
      </c>
      <c r="E15" s="32" t="s">
        <v>506</v>
      </c>
      <c r="F15" s="59"/>
      <c r="G15" s="59"/>
      <c r="H15" s="59"/>
      <c r="I15" s="60">
        <v>370000</v>
      </c>
    </row>
    <row r="16" spans="1:9" s="24" customFormat="1" ht="84" customHeight="1" x14ac:dyDescent="0.25">
      <c r="A16" s="111" t="s">
        <v>135</v>
      </c>
      <c r="B16" s="27">
        <v>7310</v>
      </c>
      <c r="C16" s="111" t="s">
        <v>137</v>
      </c>
      <c r="D16" s="25" t="s">
        <v>138</v>
      </c>
      <c r="E16" s="32" t="s">
        <v>505</v>
      </c>
      <c r="F16" s="59"/>
      <c r="G16" s="59"/>
      <c r="H16" s="59"/>
      <c r="I16" s="60">
        <v>250000</v>
      </c>
    </row>
    <row r="17" spans="1:9" s="24" customFormat="1" ht="40.5" customHeight="1" x14ac:dyDescent="0.25">
      <c r="A17" s="38" t="s">
        <v>156</v>
      </c>
      <c r="B17" s="38" t="s">
        <v>157</v>
      </c>
      <c r="C17" s="38" t="s">
        <v>158</v>
      </c>
      <c r="D17" s="66" t="s">
        <v>159</v>
      </c>
      <c r="E17" s="59" t="s">
        <v>322</v>
      </c>
      <c r="F17" s="15"/>
      <c r="G17" s="15"/>
      <c r="H17" s="15"/>
      <c r="I17" s="60">
        <v>15000</v>
      </c>
    </row>
    <row r="18" spans="1:9" s="24" customFormat="1" ht="67.5" hidden="1" customHeight="1" x14ac:dyDescent="0.25">
      <c r="A18" s="33"/>
      <c r="B18" s="33"/>
      <c r="C18" s="33"/>
      <c r="D18" s="29"/>
      <c r="E18" s="59" t="s">
        <v>322</v>
      </c>
      <c r="F18" s="15"/>
      <c r="G18" s="15"/>
      <c r="H18" s="15"/>
      <c r="I18" s="72"/>
    </row>
    <row r="19" spans="1:9" s="24" customFormat="1" ht="67.5" hidden="1" customHeight="1" x14ac:dyDescent="0.25">
      <c r="A19" s="33"/>
      <c r="B19" s="33"/>
      <c r="C19" s="33"/>
      <c r="D19" s="29"/>
      <c r="E19" s="59" t="s">
        <v>322</v>
      </c>
      <c r="F19" s="15"/>
      <c r="G19" s="15"/>
      <c r="H19" s="15"/>
      <c r="I19" s="72"/>
    </row>
    <row r="20" spans="1:9" s="24" customFormat="1" ht="67.5" hidden="1" customHeight="1" x14ac:dyDescent="0.25">
      <c r="A20" s="33"/>
      <c r="B20" s="33"/>
      <c r="C20" s="33"/>
      <c r="D20" s="29"/>
      <c r="E20" s="59" t="s">
        <v>322</v>
      </c>
      <c r="F20" s="15"/>
      <c r="G20" s="15"/>
      <c r="H20" s="15"/>
      <c r="I20" s="72"/>
    </row>
    <row r="21" spans="1:9" s="24" customFormat="1" ht="67.5" hidden="1" customHeight="1" x14ac:dyDescent="0.25">
      <c r="A21" s="33"/>
      <c r="B21" s="33"/>
      <c r="C21" s="33"/>
      <c r="D21" s="29"/>
      <c r="E21" s="59" t="s">
        <v>322</v>
      </c>
      <c r="F21" s="15"/>
      <c r="G21" s="15"/>
      <c r="H21" s="15"/>
      <c r="I21" s="72"/>
    </row>
    <row r="22" spans="1:9" s="24" customFormat="1" ht="67.5" hidden="1" customHeight="1" x14ac:dyDescent="0.25">
      <c r="A22" s="33"/>
      <c r="B22" s="33"/>
      <c r="C22" s="33"/>
      <c r="D22" s="29"/>
      <c r="E22" s="59" t="s">
        <v>322</v>
      </c>
      <c r="F22" s="15"/>
      <c r="G22" s="15"/>
      <c r="H22" s="15"/>
      <c r="I22" s="72"/>
    </row>
    <row r="23" spans="1:9" s="24" customFormat="1" ht="67.5" hidden="1" customHeight="1" x14ac:dyDescent="0.25">
      <c r="A23" s="33"/>
      <c r="B23" s="33"/>
      <c r="C23" s="33"/>
      <c r="D23" s="29"/>
      <c r="E23" s="59" t="s">
        <v>322</v>
      </c>
      <c r="F23" s="15"/>
      <c r="G23" s="15"/>
      <c r="H23" s="15"/>
      <c r="I23" s="72"/>
    </row>
    <row r="24" spans="1:9" s="24" customFormat="1" ht="67.5" hidden="1" customHeight="1" x14ac:dyDescent="0.25">
      <c r="A24" s="33"/>
      <c r="B24" s="33"/>
      <c r="C24" s="33"/>
      <c r="D24" s="29"/>
      <c r="E24" s="59" t="s">
        <v>322</v>
      </c>
      <c r="F24" s="15"/>
      <c r="G24" s="15"/>
      <c r="H24" s="15"/>
      <c r="I24" s="72"/>
    </row>
    <row r="25" spans="1:9" s="24" customFormat="1" ht="67.5" hidden="1" customHeight="1" x14ac:dyDescent="0.25">
      <c r="A25" s="33"/>
      <c r="B25" s="33"/>
      <c r="C25" s="33"/>
      <c r="D25" s="29"/>
      <c r="E25" s="59" t="s">
        <v>322</v>
      </c>
      <c r="F25" s="15"/>
      <c r="G25" s="15"/>
      <c r="H25" s="15"/>
      <c r="I25" s="72"/>
    </row>
    <row r="26" spans="1:9" s="24" customFormat="1" ht="34.5" customHeight="1" x14ac:dyDescent="0.25">
      <c r="A26" s="38" t="s">
        <v>415</v>
      </c>
      <c r="B26" s="38" t="s">
        <v>416</v>
      </c>
      <c r="C26" s="38" t="s">
        <v>129</v>
      </c>
      <c r="D26" s="37" t="s">
        <v>417</v>
      </c>
      <c r="E26" s="59" t="s">
        <v>322</v>
      </c>
      <c r="F26" s="15"/>
      <c r="G26" s="15"/>
      <c r="H26" s="15"/>
      <c r="I26" s="60">
        <v>30000</v>
      </c>
    </row>
    <row r="27" spans="1:9" s="24" customFormat="1" ht="30" customHeight="1" x14ac:dyDescent="0.25">
      <c r="A27" s="38" t="s">
        <v>369</v>
      </c>
      <c r="B27" s="38" t="s">
        <v>370</v>
      </c>
      <c r="C27" s="38" t="s">
        <v>129</v>
      </c>
      <c r="D27" s="116" t="s">
        <v>371</v>
      </c>
      <c r="E27" s="59" t="s">
        <v>322</v>
      </c>
      <c r="F27" s="58"/>
      <c r="G27" s="58"/>
      <c r="H27" s="58"/>
      <c r="I27" s="60">
        <v>304000</v>
      </c>
    </row>
    <row r="28" spans="1:9" s="24" customFormat="1" ht="28.5" customHeight="1" x14ac:dyDescent="0.25">
      <c r="A28" s="38" t="s">
        <v>127</v>
      </c>
      <c r="B28" s="38" t="s">
        <v>128</v>
      </c>
      <c r="C28" s="38" t="s">
        <v>129</v>
      </c>
      <c r="D28" s="116" t="s">
        <v>130</v>
      </c>
      <c r="E28" s="59" t="s">
        <v>322</v>
      </c>
      <c r="F28" s="58"/>
      <c r="G28" s="58"/>
      <c r="H28" s="58"/>
      <c r="I28" s="60">
        <v>23100</v>
      </c>
    </row>
    <row r="29" spans="1:9" s="36" customFormat="1" ht="63.75" customHeight="1" x14ac:dyDescent="0.25">
      <c r="A29" s="27" t="s">
        <v>142</v>
      </c>
      <c r="B29" s="27" t="s">
        <v>143</v>
      </c>
      <c r="C29" s="26" t="s">
        <v>144</v>
      </c>
      <c r="D29" s="25" t="s">
        <v>145</v>
      </c>
      <c r="E29" s="66" t="s">
        <v>382</v>
      </c>
      <c r="F29" s="58"/>
      <c r="G29" s="58"/>
      <c r="H29" s="58"/>
      <c r="I29" s="60">
        <v>61800</v>
      </c>
    </row>
    <row r="30" spans="1:9" s="24" customFormat="1" ht="50.25" customHeight="1" x14ac:dyDescent="0.25">
      <c r="A30" s="35" t="s">
        <v>149</v>
      </c>
      <c r="B30" s="34" t="s">
        <v>150</v>
      </c>
      <c r="C30" s="34" t="s">
        <v>151</v>
      </c>
      <c r="D30" s="32" t="s">
        <v>327</v>
      </c>
      <c r="E30" s="32" t="s">
        <v>326</v>
      </c>
      <c r="F30" s="58"/>
      <c r="G30" s="58"/>
      <c r="H30" s="58"/>
      <c r="I30" s="60">
        <v>191000</v>
      </c>
    </row>
    <row r="31" spans="1:9" s="24" customFormat="1" ht="97.5" customHeight="1" x14ac:dyDescent="0.25">
      <c r="A31" s="35" t="s">
        <v>149</v>
      </c>
      <c r="B31" s="34" t="s">
        <v>150</v>
      </c>
      <c r="C31" s="34" t="s">
        <v>151</v>
      </c>
      <c r="D31" s="32" t="s">
        <v>327</v>
      </c>
      <c r="E31" s="32" t="s">
        <v>507</v>
      </c>
      <c r="F31" s="58"/>
      <c r="G31" s="58"/>
      <c r="H31" s="58"/>
      <c r="I31" s="60">
        <v>681000</v>
      </c>
    </row>
    <row r="32" spans="1:9" s="24" customFormat="1" ht="66.75" customHeight="1" x14ac:dyDescent="0.25">
      <c r="A32" s="35" t="s">
        <v>149</v>
      </c>
      <c r="B32" s="34" t="s">
        <v>150</v>
      </c>
      <c r="C32" s="34" t="s">
        <v>151</v>
      </c>
      <c r="D32" s="32" t="s">
        <v>327</v>
      </c>
      <c r="E32" s="32" t="s">
        <v>397</v>
      </c>
      <c r="F32" s="58"/>
      <c r="G32" s="58"/>
      <c r="H32" s="58"/>
      <c r="I32" s="60">
        <v>121977</v>
      </c>
    </row>
    <row r="33" spans="1:9" s="24" customFormat="1" ht="48.75" hidden="1" customHeight="1" x14ac:dyDescent="0.25">
      <c r="A33" s="35"/>
      <c r="B33" s="34"/>
      <c r="C33" s="34"/>
      <c r="D33" s="32"/>
      <c r="E33" s="32"/>
      <c r="F33" s="58"/>
      <c r="G33" s="58"/>
      <c r="H33" s="58"/>
      <c r="I33" s="60"/>
    </row>
    <row r="34" spans="1:9" s="24" customFormat="1" ht="98.25" customHeight="1" x14ac:dyDescent="0.25">
      <c r="A34" s="35" t="s">
        <v>358</v>
      </c>
      <c r="B34" s="34" t="s">
        <v>225</v>
      </c>
      <c r="C34" s="34" t="s">
        <v>144</v>
      </c>
      <c r="D34" s="32" t="s">
        <v>226</v>
      </c>
      <c r="E34" s="32" t="s">
        <v>408</v>
      </c>
      <c r="F34" s="58"/>
      <c r="G34" s="58"/>
      <c r="H34" s="58"/>
      <c r="I34" s="60">
        <v>2228816</v>
      </c>
    </row>
    <row r="35" spans="1:9" ht="108" customHeight="1" x14ac:dyDescent="0.2">
      <c r="A35" s="38" t="s">
        <v>358</v>
      </c>
      <c r="B35" s="112">
        <v>7362</v>
      </c>
      <c r="C35" s="38" t="s">
        <v>144</v>
      </c>
      <c r="D35" s="113" t="s">
        <v>226</v>
      </c>
      <c r="E35" s="32" t="s">
        <v>406</v>
      </c>
      <c r="F35" s="58"/>
      <c r="G35" s="58"/>
      <c r="H35" s="58"/>
      <c r="I35" s="60">
        <v>373075</v>
      </c>
    </row>
    <row r="36" spans="1:9" ht="94.5" x14ac:dyDescent="0.2">
      <c r="A36" s="38" t="s">
        <v>358</v>
      </c>
      <c r="B36" s="112">
        <v>7362</v>
      </c>
      <c r="C36" s="38" t="s">
        <v>144</v>
      </c>
      <c r="D36" s="113" t="s">
        <v>226</v>
      </c>
      <c r="E36" s="37" t="s">
        <v>364</v>
      </c>
      <c r="F36" s="58"/>
      <c r="G36" s="58"/>
      <c r="H36" s="58"/>
      <c r="I36" s="84">
        <v>1475609</v>
      </c>
    </row>
    <row r="37" spans="1:9" ht="63" x14ac:dyDescent="0.2">
      <c r="A37" s="38" t="s">
        <v>358</v>
      </c>
      <c r="B37" s="112">
        <v>7362</v>
      </c>
      <c r="C37" s="38" t="s">
        <v>144</v>
      </c>
      <c r="D37" s="113" t="s">
        <v>226</v>
      </c>
      <c r="E37" s="37" t="s">
        <v>407</v>
      </c>
      <c r="F37" s="58"/>
      <c r="G37" s="58"/>
      <c r="H37" s="58"/>
      <c r="I37" s="84">
        <v>560000</v>
      </c>
    </row>
    <row r="38" spans="1:9" ht="207" customHeight="1" x14ac:dyDescent="0.2">
      <c r="A38" s="38" t="s">
        <v>142</v>
      </c>
      <c r="B38" s="112">
        <v>7363</v>
      </c>
      <c r="C38" s="38" t="s">
        <v>144</v>
      </c>
      <c r="D38" s="113" t="s">
        <v>145</v>
      </c>
      <c r="E38" s="37" t="s">
        <v>402</v>
      </c>
      <c r="F38" s="58"/>
      <c r="G38" s="58"/>
      <c r="H38" s="58"/>
      <c r="I38" s="84">
        <v>420500</v>
      </c>
    </row>
    <row r="39" spans="1:9" ht="63" x14ac:dyDescent="0.2">
      <c r="A39" s="38" t="s">
        <v>142</v>
      </c>
      <c r="B39" s="112">
        <v>7363</v>
      </c>
      <c r="C39" s="38" t="s">
        <v>144</v>
      </c>
      <c r="D39" s="113" t="s">
        <v>145</v>
      </c>
      <c r="E39" s="37" t="s">
        <v>403</v>
      </c>
      <c r="F39" s="59">
        <v>955000</v>
      </c>
      <c r="G39" s="58"/>
      <c r="H39" s="58"/>
      <c r="I39" s="60">
        <v>955000</v>
      </c>
    </row>
    <row r="40" spans="1:9" ht="63" x14ac:dyDescent="0.2">
      <c r="A40" s="38" t="s">
        <v>142</v>
      </c>
      <c r="B40" s="112">
        <v>7363</v>
      </c>
      <c r="C40" s="38" t="s">
        <v>144</v>
      </c>
      <c r="D40" s="113" t="s">
        <v>145</v>
      </c>
      <c r="E40" s="37" t="s">
        <v>404</v>
      </c>
      <c r="F40" s="59">
        <v>324714</v>
      </c>
      <c r="G40" s="58"/>
      <c r="H40" s="58"/>
      <c r="I40" s="60">
        <v>324714</v>
      </c>
    </row>
    <row r="41" spans="1:9" ht="111" customHeight="1" x14ac:dyDescent="0.2">
      <c r="A41" s="38" t="s">
        <v>387</v>
      </c>
      <c r="B41" s="112">
        <v>7367</v>
      </c>
      <c r="C41" s="38" t="s">
        <v>144</v>
      </c>
      <c r="D41" s="32" t="s">
        <v>389</v>
      </c>
      <c r="E41" s="37" t="s">
        <v>500</v>
      </c>
      <c r="F41" s="59">
        <v>7245000</v>
      </c>
      <c r="G41" s="59"/>
      <c r="H41" s="59"/>
      <c r="I41" s="60">
        <v>7245000</v>
      </c>
    </row>
    <row r="42" spans="1:9" ht="17.25" hidden="1" customHeight="1" x14ac:dyDescent="0.2">
      <c r="A42" s="38"/>
      <c r="B42" s="112"/>
      <c r="C42" s="38"/>
      <c r="D42" s="32"/>
      <c r="E42" s="58"/>
      <c r="F42" s="58"/>
      <c r="G42" s="58"/>
      <c r="H42" s="58"/>
      <c r="I42" s="61"/>
    </row>
    <row r="43" spans="1:9" ht="30.75" hidden="1" customHeight="1" x14ac:dyDescent="0.2">
      <c r="A43" s="38"/>
      <c r="B43" s="112"/>
      <c r="C43" s="38"/>
      <c r="D43" s="32"/>
      <c r="E43" s="58"/>
      <c r="F43" s="58"/>
      <c r="G43" s="58"/>
      <c r="H43" s="58"/>
      <c r="I43" s="61"/>
    </row>
    <row r="44" spans="1:9" ht="21" hidden="1" customHeight="1" x14ac:dyDescent="0.2">
      <c r="A44" s="38"/>
      <c r="B44" s="112"/>
      <c r="C44" s="38"/>
      <c r="D44" s="32"/>
      <c r="E44" s="58"/>
      <c r="F44" s="58"/>
      <c r="G44" s="58"/>
      <c r="H44" s="58"/>
      <c r="I44" s="61"/>
    </row>
    <row r="45" spans="1:9" s="23" customFormat="1" ht="39" customHeight="1" x14ac:dyDescent="0.2">
      <c r="A45" s="74" t="s">
        <v>170</v>
      </c>
      <c r="B45" s="75"/>
      <c r="C45" s="74"/>
      <c r="D45" s="96" t="s">
        <v>171</v>
      </c>
      <c r="E45" s="62"/>
      <c r="F45" s="73">
        <f>F46+F47+F48+F49+F50+F52+F53+F54+F55</f>
        <v>1837871</v>
      </c>
      <c r="G45" s="73"/>
      <c r="H45" s="73"/>
      <c r="I45" s="73">
        <f>I46+I47+I48+I49+I50+I51+I52+I53+I54+I55+I57+I56</f>
        <v>6729829</v>
      </c>
    </row>
    <row r="46" spans="1:9" ht="30.75" customHeight="1" x14ac:dyDescent="0.2">
      <c r="A46" s="67" t="s">
        <v>176</v>
      </c>
      <c r="B46" s="91" t="s">
        <v>177</v>
      </c>
      <c r="C46" s="91" t="s">
        <v>178</v>
      </c>
      <c r="D46" s="25" t="s">
        <v>179</v>
      </c>
      <c r="E46" s="59" t="s">
        <v>322</v>
      </c>
      <c r="F46" s="15"/>
      <c r="G46" s="15"/>
      <c r="H46" s="15"/>
      <c r="I46" s="60">
        <v>60140</v>
      </c>
    </row>
    <row r="47" spans="1:9" ht="63" customHeight="1" x14ac:dyDescent="0.2">
      <c r="A47" s="67" t="s">
        <v>176</v>
      </c>
      <c r="B47" s="91" t="s">
        <v>177</v>
      </c>
      <c r="C47" s="91" t="s">
        <v>178</v>
      </c>
      <c r="D47" s="32" t="s">
        <v>179</v>
      </c>
      <c r="E47" s="66" t="s">
        <v>351</v>
      </c>
      <c r="F47" s="15"/>
      <c r="G47" s="15"/>
      <c r="H47" s="15"/>
      <c r="I47" s="60">
        <v>1490670</v>
      </c>
    </row>
    <row r="48" spans="1:9" ht="80.25" customHeight="1" x14ac:dyDescent="0.2">
      <c r="A48" s="68" t="s">
        <v>180</v>
      </c>
      <c r="B48" s="68" t="s">
        <v>181</v>
      </c>
      <c r="C48" s="69" t="s">
        <v>182</v>
      </c>
      <c r="D48" s="31" t="s">
        <v>183</v>
      </c>
      <c r="E48" s="59" t="s">
        <v>322</v>
      </c>
      <c r="F48" s="15"/>
      <c r="G48" s="15"/>
      <c r="H48" s="15"/>
      <c r="I48" s="60">
        <v>2935748</v>
      </c>
    </row>
    <row r="49" spans="1:9" ht="50.25" hidden="1" customHeight="1" x14ac:dyDescent="0.2">
      <c r="A49" s="70" t="s">
        <v>188</v>
      </c>
      <c r="B49" s="68">
        <v>1150</v>
      </c>
      <c r="C49" s="70" t="s">
        <v>190</v>
      </c>
      <c r="D49" s="31" t="s">
        <v>191</v>
      </c>
      <c r="E49" s="71" t="s">
        <v>322</v>
      </c>
      <c r="F49" s="15"/>
      <c r="G49" s="15"/>
      <c r="H49" s="15"/>
      <c r="I49" s="60"/>
    </row>
    <row r="50" spans="1:9" ht="47.25" customHeight="1" x14ac:dyDescent="0.2">
      <c r="A50" s="70" t="s">
        <v>173</v>
      </c>
      <c r="B50" s="68">
        <v>160</v>
      </c>
      <c r="C50" s="70" t="s">
        <v>107</v>
      </c>
      <c r="D50" s="31" t="s">
        <v>325</v>
      </c>
      <c r="E50" s="71" t="s">
        <v>322</v>
      </c>
      <c r="F50" s="15"/>
      <c r="G50" s="15"/>
      <c r="H50" s="15"/>
      <c r="I50" s="60">
        <v>8500</v>
      </c>
    </row>
    <row r="51" spans="1:9" ht="31.5" customHeight="1" x14ac:dyDescent="0.2">
      <c r="A51" s="118" t="s">
        <v>214</v>
      </c>
      <c r="B51" s="118" t="s">
        <v>215</v>
      </c>
      <c r="C51" s="119" t="s">
        <v>122</v>
      </c>
      <c r="D51" s="120" t="s">
        <v>216</v>
      </c>
      <c r="E51" s="71" t="s">
        <v>322</v>
      </c>
      <c r="F51" s="15"/>
      <c r="G51" s="15"/>
      <c r="H51" s="15"/>
      <c r="I51" s="60">
        <v>57000</v>
      </c>
    </row>
    <row r="52" spans="1:9" ht="41.25" customHeight="1" x14ac:dyDescent="0.2">
      <c r="A52" s="70" t="s">
        <v>220</v>
      </c>
      <c r="B52" s="68">
        <v>7325</v>
      </c>
      <c r="C52" s="70" t="s">
        <v>137</v>
      </c>
      <c r="D52" s="31" t="s">
        <v>222</v>
      </c>
      <c r="E52" s="71" t="s">
        <v>324</v>
      </c>
      <c r="F52" s="59">
        <v>829331</v>
      </c>
      <c r="G52" s="15"/>
      <c r="H52" s="15"/>
      <c r="I52" s="60">
        <v>829331</v>
      </c>
    </row>
    <row r="53" spans="1:9" s="30" customFormat="1" ht="79.5" customHeight="1" x14ac:dyDescent="0.25">
      <c r="A53" s="27">
        <v>617325</v>
      </c>
      <c r="B53" s="27">
        <v>7325</v>
      </c>
      <c r="C53" s="111" t="s">
        <v>137</v>
      </c>
      <c r="D53" s="31" t="s">
        <v>222</v>
      </c>
      <c r="E53" s="71" t="s">
        <v>508</v>
      </c>
      <c r="F53" s="59">
        <v>981700</v>
      </c>
      <c r="G53" s="15"/>
      <c r="H53" s="15"/>
      <c r="I53" s="60">
        <v>981700</v>
      </c>
    </row>
    <row r="54" spans="1:9" ht="113.25" hidden="1" customHeight="1" x14ac:dyDescent="0.2">
      <c r="A54" s="38" t="s">
        <v>379</v>
      </c>
      <c r="B54" s="112">
        <v>7321</v>
      </c>
      <c r="C54" s="38" t="s">
        <v>137</v>
      </c>
      <c r="D54" s="117" t="s">
        <v>381</v>
      </c>
      <c r="E54" s="66" t="s">
        <v>365</v>
      </c>
      <c r="F54" s="59"/>
      <c r="G54" s="58"/>
      <c r="H54" s="58"/>
      <c r="I54" s="60"/>
    </row>
    <row r="55" spans="1:9" ht="45" customHeight="1" x14ac:dyDescent="0.2">
      <c r="A55" s="27" t="s">
        <v>224</v>
      </c>
      <c r="B55" s="27" t="s">
        <v>225</v>
      </c>
      <c r="C55" s="26" t="s">
        <v>144</v>
      </c>
      <c r="D55" s="25" t="s">
        <v>226</v>
      </c>
      <c r="E55" s="66" t="s">
        <v>323</v>
      </c>
      <c r="F55" s="59">
        <v>26840</v>
      </c>
      <c r="G55" s="15"/>
      <c r="H55" s="15"/>
      <c r="I55" s="60">
        <v>26840</v>
      </c>
    </row>
    <row r="56" spans="1:9" ht="79.5" customHeight="1" x14ac:dyDescent="0.2">
      <c r="A56" s="27">
        <v>617363</v>
      </c>
      <c r="B56" s="27">
        <v>7363</v>
      </c>
      <c r="C56" s="26">
        <v>490</v>
      </c>
      <c r="D56" s="25" t="s">
        <v>145</v>
      </c>
      <c r="E56" s="66" t="s">
        <v>405</v>
      </c>
      <c r="F56" s="59"/>
      <c r="G56" s="15"/>
      <c r="H56" s="15"/>
      <c r="I56" s="60">
        <v>185400</v>
      </c>
    </row>
    <row r="57" spans="1:9" ht="87" customHeight="1" x14ac:dyDescent="0.2">
      <c r="A57" s="111" t="s">
        <v>385</v>
      </c>
      <c r="B57" s="118" t="s">
        <v>143</v>
      </c>
      <c r="C57" s="119" t="s">
        <v>144</v>
      </c>
      <c r="D57" s="120" t="s">
        <v>145</v>
      </c>
      <c r="E57" s="66" t="s">
        <v>386</v>
      </c>
      <c r="F57" s="59"/>
      <c r="G57" s="15"/>
      <c r="H57" s="15"/>
      <c r="I57" s="60">
        <v>154500</v>
      </c>
    </row>
    <row r="58" spans="1:9" s="28" customFormat="1" ht="42" customHeight="1" x14ac:dyDescent="0.35">
      <c r="A58" s="74" t="s">
        <v>227</v>
      </c>
      <c r="B58" s="75"/>
      <c r="C58" s="74"/>
      <c r="D58" s="94" t="s">
        <v>228</v>
      </c>
      <c r="E58" s="77"/>
      <c r="F58" s="87">
        <f>SUM(F59:F60)</f>
        <v>0</v>
      </c>
      <c r="G58" s="73"/>
      <c r="H58" s="73"/>
      <c r="I58" s="73">
        <f>SUM(I59:I60)</f>
        <v>49700</v>
      </c>
    </row>
    <row r="59" spans="1:9" s="24" customFormat="1" ht="61.5" customHeight="1" x14ac:dyDescent="0.25">
      <c r="A59" s="27" t="s">
        <v>247</v>
      </c>
      <c r="B59" s="27" t="s">
        <v>248</v>
      </c>
      <c r="C59" s="26" t="s">
        <v>181</v>
      </c>
      <c r="D59" s="25" t="s">
        <v>249</v>
      </c>
      <c r="E59" s="59" t="s">
        <v>322</v>
      </c>
      <c r="F59" s="15"/>
      <c r="G59" s="15"/>
      <c r="H59" s="15"/>
      <c r="I59" s="60">
        <v>33200</v>
      </c>
    </row>
    <row r="60" spans="1:9" s="24" customFormat="1" ht="43.5" customHeight="1" x14ac:dyDescent="0.25">
      <c r="A60" s="27" t="s">
        <v>253</v>
      </c>
      <c r="B60" s="27" t="s">
        <v>254</v>
      </c>
      <c r="C60" s="26" t="s">
        <v>203</v>
      </c>
      <c r="D60" s="25" t="s">
        <v>255</v>
      </c>
      <c r="E60" s="59" t="s">
        <v>322</v>
      </c>
      <c r="F60" s="15"/>
      <c r="G60" s="15"/>
      <c r="H60" s="15"/>
      <c r="I60" s="60">
        <v>16500</v>
      </c>
    </row>
    <row r="61" spans="1:9" s="23" customFormat="1" ht="43.5" customHeight="1" x14ac:dyDescent="0.2">
      <c r="A61" s="75">
        <v>1000000</v>
      </c>
      <c r="B61" s="78"/>
      <c r="C61" s="79"/>
      <c r="D61" s="93" t="s">
        <v>280</v>
      </c>
      <c r="E61" s="80" t="s">
        <v>322</v>
      </c>
      <c r="F61" s="87">
        <f>F63</f>
        <v>0</v>
      </c>
      <c r="G61" s="85"/>
      <c r="H61" s="85"/>
      <c r="I61" s="85">
        <f>I63+I64</f>
        <v>277200</v>
      </c>
    </row>
    <row r="62" spans="1:9" ht="56.25" hidden="1" customHeight="1" x14ac:dyDescent="0.2">
      <c r="A62" s="22"/>
      <c r="B62" s="22"/>
      <c r="C62" s="21"/>
      <c r="D62" s="20"/>
      <c r="E62" s="82"/>
      <c r="F62" s="86"/>
      <c r="G62" s="86"/>
      <c r="H62" s="86"/>
      <c r="I62" s="85"/>
    </row>
    <row r="63" spans="1:9" ht="33.75" customHeight="1" x14ac:dyDescent="0.2">
      <c r="A63" s="67" t="s">
        <v>286</v>
      </c>
      <c r="B63" s="91" t="s">
        <v>287</v>
      </c>
      <c r="C63" s="67" t="s">
        <v>288</v>
      </c>
      <c r="D63" s="32" t="s">
        <v>289</v>
      </c>
      <c r="E63" s="83" t="s">
        <v>322</v>
      </c>
      <c r="F63" s="86"/>
      <c r="G63" s="86"/>
      <c r="H63" s="86"/>
      <c r="I63" s="84">
        <v>66000</v>
      </c>
    </row>
    <row r="64" spans="1:9" ht="53.25" customHeight="1" x14ac:dyDescent="0.2">
      <c r="A64" s="67" t="s">
        <v>293</v>
      </c>
      <c r="B64" s="34" t="s">
        <v>294</v>
      </c>
      <c r="C64" s="35" t="s">
        <v>295</v>
      </c>
      <c r="D64" s="32" t="s">
        <v>296</v>
      </c>
      <c r="E64" s="83" t="s">
        <v>322</v>
      </c>
      <c r="F64" s="86"/>
      <c r="G64" s="86"/>
      <c r="H64" s="86"/>
      <c r="I64" s="84">
        <v>211200</v>
      </c>
    </row>
    <row r="65" spans="1:16" ht="44.25" customHeight="1" x14ac:dyDescent="0.2">
      <c r="A65" s="88" t="s">
        <v>307</v>
      </c>
      <c r="B65" s="89"/>
      <c r="C65" s="90"/>
      <c r="D65" s="94" t="s">
        <v>308</v>
      </c>
      <c r="E65" s="81"/>
      <c r="F65" s="85"/>
      <c r="G65" s="85"/>
      <c r="H65" s="85"/>
      <c r="I65" s="85">
        <f>I66+I67</f>
        <v>1010000</v>
      </c>
    </row>
    <row r="66" spans="1:16" ht="51" customHeight="1" x14ac:dyDescent="0.2">
      <c r="A66" s="17" t="s">
        <v>310</v>
      </c>
      <c r="B66" s="17" t="s">
        <v>174</v>
      </c>
      <c r="C66" s="16" t="s">
        <v>107</v>
      </c>
      <c r="D66" s="31" t="s">
        <v>175</v>
      </c>
      <c r="E66" s="83" t="s">
        <v>322</v>
      </c>
      <c r="F66" s="86"/>
      <c r="G66" s="86"/>
      <c r="H66" s="86"/>
      <c r="I66" s="84">
        <v>10000</v>
      </c>
    </row>
    <row r="67" spans="1:16" ht="52.5" customHeight="1" x14ac:dyDescent="0.2">
      <c r="A67" s="17">
        <v>3719720</v>
      </c>
      <c r="B67" s="17">
        <v>9720</v>
      </c>
      <c r="C67" s="231" t="s">
        <v>110</v>
      </c>
      <c r="D67" s="31" t="s">
        <v>470</v>
      </c>
      <c r="E67" s="83" t="s">
        <v>322</v>
      </c>
      <c r="F67" s="86"/>
      <c r="G67" s="86"/>
      <c r="H67" s="86"/>
      <c r="I67" s="84">
        <v>1000000</v>
      </c>
    </row>
    <row r="68" spans="1:16" s="14" customFormat="1" ht="42.75" customHeight="1" x14ac:dyDescent="0.3">
      <c r="A68" s="76"/>
      <c r="B68" s="76"/>
      <c r="C68" s="55"/>
      <c r="D68" s="57" t="s">
        <v>320</v>
      </c>
      <c r="E68" s="62"/>
      <c r="F68" s="114">
        <f>F61+F58+F45+F7+F65</f>
        <v>10829585</v>
      </c>
      <c r="G68" s="115"/>
      <c r="H68" s="115"/>
      <c r="I68" s="114">
        <f>I61+I58+I45+I7+I65</f>
        <v>25319220</v>
      </c>
    </row>
    <row r="69" spans="1:16" ht="19.5" x14ac:dyDescent="0.2">
      <c r="D69" s="12"/>
      <c r="E69" s="13"/>
      <c r="F69" s="12"/>
      <c r="G69" s="12"/>
    </row>
    <row r="70" spans="1:16" s="10" customFormat="1" ht="30.75" customHeight="1" x14ac:dyDescent="0.3">
      <c r="A70" s="11" t="s">
        <v>321</v>
      </c>
      <c r="B70" s="9"/>
      <c r="C70" s="109"/>
      <c r="D70" s="109"/>
      <c r="E70" s="110"/>
      <c r="F70" s="109"/>
      <c r="G70" s="109"/>
      <c r="H70" s="9"/>
      <c r="I70" s="9"/>
    </row>
    <row r="71" spans="1:16" ht="13.5" customHeight="1" x14ac:dyDescent="0.2">
      <c r="E71" s="9"/>
    </row>
    <row r="72" spans="1:16" ht="20.25" hidden="1" customHeight="1" x14ac:dyDescent="0.2"/>
    <row r="73" spans="1:16" ht="28.5" hidden="1" customHeight="1" x14ac:dyDescent="0.2">
      <c r="A73" s="7"/>
      <c r="B73" s="7"/>
      <c r="C73" s="7"/>
      <c r="D73" s="7"/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</row>
    <row r="74" spans="1:16" ht="21" hidden="1" customHeight="1" x14ac:dyDescent="0.2">
      <c r="A74" s="6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 hidden="1" customHeight="1" x14ac:dyDescent="0.2">
      <c r="A75" s="5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 hidden="1" customHeight="1" x14ac:dyDescent="0.2">
      <c r="A76" s="6"/>
      <c r="B76" s="6"/>
      <c r="C76" s="6"/>
      <c r="D76" s="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">
      <c r="A77" s="5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">
      <c r="E78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70" zoomScaleNormal="70" workbookViewId="0">
      <selection activeCell="M5" sqref="M5"/>
    </sheetView>
  </sheetViews>
  <sheetFormatPr defaultColWidth="9.140625" defaultRowHeight="12.75" x14ac:dyDescent="0.25"/>
  <cols>
    <col min="1" max="1" width="14" style="138" customWidth="1"/>
    <col min="2" max="2" width="10.140625" style="138" customWidth="1"/>
    <col min="3" max="3" width="8.5703125" style="138" customWidth="1"/>
    <col min="4" max="4" width="40.5703125" style="137" customWidth="1"/>
    <col min="5" max="5" width="57.42578125" style="137" customWidth="1"/>
    <col min="6" max="6" width="12.28515625" style="137" customWidth="1"/>
    <col min="7" max="7" width="12" style="137" customWidth="1"/>
    <col min="8" max="8" width="0.140625" style="137" hidden="1" customWidth="1"/>
    <col min="9" max="9" width="17.42578125" style="137" customWidth="1"/>
    <col min="10" max="16384" width="9.140625" style="137"/>
  </cols>
  <sheetData>
    <row r="1" spans="1:10" ht="22.5" customHeight="1" x14ac:dyDescent="0.25">
      <c r="F1" s="351" t="s">
        <v>462</v>
      </c>
      <c r="G1" s="352"/>
      <c r="H1" s="352"/>
      <c r="I1" s="352"/>
    </row>
    <row r="2" spans="1:10" ht="12.75" customHeight="1" x14ac:dyDescent="0.25">
      <c r="F2" s="349" t="s">
        <v>503</v>
      </c>
      <c r="G2" s="350"/>
      <c r="H2" s="350"/>
      <c r="I2" s="350"/>
    </row>
    <row r="3" spans="1:10" ht="33.75" customHeight="1" x14ac:dyDescent="0.25">
      <c r="D3" s="219"/>
      <c r="F3" s="350"/>
      <c r="G3" s="350"/>
      <c r="H3" s="350"/>
      <c r="I3" s="350"/>
    </row>
    <row r="4" spans="1:10" ht="15" customHeight="1" x14ac:dyDescent="0.25">
      <c r="F4" s="350"/>
      <c r="G4" s="350"/>
      <c r="H4" s="350"/>
      <c r="I4" s="350"/>
    </row>
    <row r="5" spans="1:10" s="218" customFormat="1" ht="40.5" customHeight="1" x14ac:dyDescent="0.3">
      <c r="A5" s="355" t="s">
        <v>461</v>
      </c>
      <c r="B5" s="355"/>
      <c r="C5" s="355"/>
      <c r="D5" s="355"/>
      <c r="E5" s="355"/>
      <c r="F5" s="355"/>
      <c r="G5" s="355"/>
      <c r="H5" s="355"/>
      <c r="I5" s="355"/>
    </row>
    <row r="6" spans="1:10" x14ac:dyDescent="0.25">
      <c r="H6" s="217"/>
    </row>
    <row r="7" spans="1:10" s="139" customFormat="1" ht="26.25" customHeight="1" x14ac:dyDescent="0.25">
      <c r="A7" s="353" t="s">
        <v>460</v>
      </c>
      <c r="B7" s="353" t="s">
        <v>459</v>
      </c>
      <c r="C7" s="353" t="s">
        <v>458</v>
      </c>
      <c r="D7" s="353" t="s">
        <v>336</v>
      </c>
      <c r="E7" s="357" t="s">
        <v>457</v>
      </c>
      <c r="F7" s="353" t="s">
        <v>456</v>
      </c>
      <c r="G7" s="359" t="s">
        <v>6</v>
      </c>
      <c r="H7" s="361"/>
      <c r="I7" s="353" t="s">
        <v>455</v>
      </c>
    </row>
    <row r="8" spans="1:10" s="139" customFormat="1" ht="54" customHeight="1" x14ac:dyDescent="0.25">
      <c r="A8" s="356"/>
      <c r="B8" s="354"/>
      <c r="C8" s="354"/>
      <c r="D8" s="354"/>
      <c r="E8" s="358"/>
      <c r="F8" s="354"/>
      <c r="G8" s="360"/>
      <c r="H8" s="362"/>
      <c r="I8" s="354"/>
    </row>
    <row r="9" spans="1:10" x14ac:dyDescent="0.2">
      <c r="A9" s="216">
        <v>1</v>
      </c>
      <c r="B9" s="215">
        <v>2</v>
      </c>
      <c r="C9" s="215">
        <v>3</v>
      </c>
      <c r="D9" s="214">
        <v>4</v>
      </c>
      <c r="E9" s="213">
        <v>5</v>
      </c>
      <c r="F9" s="212">
        <v>6</v>
      </c>
      <c r="G9" s="212">
        <v>7</v>
      </c>
      <c r="H9" s="212"/>
      <c r="I9" s="212">
        <v>8</v>
      </c>
    </row>
    <row r="10" spans="1:10" s="151" customFormat="1" ht="51.75" customHeight="1" x14ac:dyDescent="0.25">
      <c r="A10" s="211" t="s">
        <v>104</v>
      </c>
      <c r="B10" s="210"/>
      <c r="C10" s="210"/>
      <c r="D10" s="209" t="s">
        <v>454</v>
      </c>
      <c r="E10" s="154"/>
      <c r="F10" s="162">
        <f>SUM(F11:F23)</f>
        <v>1510580</v>
      </c>
      <c r="G10" s="162">
        <f>SUM(G11:G23)</f>
        <v>675000</v>
      </c>
      <c r="H10" s="208"/>
      <c r="I10" s="162">
        <f>SUM(I11:I23)</f>
        <v>2185580</v>
      </c>
    </row>
    <row r="11" spans="1:10" s="202" customFormat="1" ht="60.75" customHeight="1" x14ac:dyDescent="0.3">
      <c r="A11" s="160" t="s">
        <v>156</v>
      </c>
      <c r="B11" s="161" t="s">
        <v>157</v>
      </c>
      <c r="C11" s="161" t="s">
        <v>158</v>
      </c>
      <c r="D11" s="170" t="s">
        <v>159</v>
      </c>
      <c r="E11" s="207" t="s">
        <v>453</v>
      </c>
      <c r="F11" s="157">
        <v>5000</v>
      </c>
      <c r="G11" s="157">
        <v>15000</v>
      </c>
      <c r="H11" s="157"/>
      <c r="I11" s="156">
        <f t="shared" ref="I11:I23" si="0">F11+G11</f>
        <v>20000</v>
      </c>
    </row>
    <row r="12" spans="1:10" s="202" customFormat="1" ht="60" customHeight="1" x14ac:dyDescent="0.25">
      <c r="A12" s="206" t="s">
        <v>452</v>
      </c>
      <c r="B12" s="205" t="s">
        <v>451</v>
      </c>
      <c r="C12" s="204">
        <v>1060</v>
      </c>
      <c r="D12" s="203" t="s">
        <v>450</v>
      </c>
      <c r="E12" s="159" t="s">
        <v>449</v>
      </c>
      <c r="F12" s="157">
        <v>100000</v>
      </c>
      <c r="G12" s="158">
        <v>0</v>
      </c>
      <c r="H12" s="157"/>
      <c r="I12" s="156">
        <f t="shared" si="0"/>
        <v>100000</v>
      </c>
    </row>
    <row r="13" spans="1:10" ht="56.25" customHeight="1" x14ac:dyDescent="0.25">
      <c r="A13" s="201" t="s">
        <v>131</v>
      </c>
      <c r="B13" s="201" t="s">
        <v>132</v>
      </c>
      <c r="C13" s="201" t="s">
        <v>133</v>
      </c>
      <c r="D13" s="200" t="s">
        <v>134</v>
      </c>
      <c r="E13" s="159" t="s">
        <v>448</v>
      </c>
      <c r="F13" s="157">
        <v>110000</v>
      </c>
      <c r="G13" s="158">
        <v>0</v>
      </c>
      <c r="H13" s="157"/>
      <c r="I13" s="156">
        <f t="shared" si="0"/>
        <v>110000</v>
      </c>
    </row>
    <row r="14" spans="1:10" ht="42.75" customHeight="1" x14ac:dyDescent="0.25">
      <c r="A14" s="199" t="s">
        <v>113</v>
      </c>
      <c r="B14" s="198">
        <v>3210</v>
      </c>
      <c r="C14" s="198">
        <v>1050</v>
      </c>
      <c r="D14" s="197" t="s">
        <v>116</v>
      </c>
      <c r="E14" s="159" t="s">
        <v>447</v>
      </c>
      <c r="F14" s="195">
        <v>22000</v>
      </c>
      <c r="G14" s="196">
        <v>0</v>
      </c>
      <c r="H14" s="195"/>
      <c r="I14" s="156">
        <f t="shared" si="0"/>
        <v>22000</v>
      </c>
    </row>
    <row r="15" spans="1:10" ht="63.75" customHeight="1" x14ac:dyDescent="0.25">
      <c r="A15" s="194" t="s">
        <v>109</v>
      </c>
      <c r="B15" s="193" t="s">
        <v>110</v>
      </c>
      <c r="C15" s="193" t="s">
        <v>111</v>
      </c>
      <c r="D15" s="189" t="s">
        <v>112</v>
      </c>
      <c r="E15" s="159" t="s">
        <v>446</v>
      </c>
      <c r="F15" s="158">
        <v>574180</v>
      </c>
      <c r="G15" s="157">
        <v>555000</v>
      </c>
      <c r="H15" s="158">
        <v>0</v>
      </c>
      <c r="I15" s="156">
        <f t="shared" si="0"/>
        <v>1129180</v>
      </c>
      <c r="J15" s="192"/>
    </row>
    <row r="16" spans="1:10" ht="54" customHeight="1" x14ac:dyDescent="0.25">
      <c r="A16" s="161" t="s">
        <v>109</v>
      </c>
      <c r="B16" s="161" t="s">
        <v>110</v>
      </c>
      <c r="C16" s="161" t="s">
        <v>111</v>
      </c>
      <c r="D16" s="189" t="s">
        <v>112</v>
      </c>
      <c r="E16" s="347" t="s">
        <v>445</v>
      </c>
      <c r="F16" s="157">
        <v>180000</v>
      </c>
      <c r="G16" s="158">
        <v>0</v>
      </c>
      <c r="H16" s="157"/>
      <c r="I16" s="156">
        <f t="shared" si="0"/>
        <v>180000</v>
      </c>
      <c r="J16" s="191"/>
    </row>
    <row r="17" spans="1:9" ht="51" customHeight="1" x14ac:dyDescent="0.25">
      <c r="A17" s="160" t="s">
        <v>153</v>
      </c>
      <c r="B17" s="161" t="s">
        <v>154</v>
      </c>
      <c r="C17" s="161" t="s">
        <v>144</v>
      </c>
      <c r="D17" s="170" t="s">
        <v>155</v>
      </c>
      <c r="E17" s="348"/>
      <c r="F17" s="183">
        <v>44000</v>
      </c>
      <c r="G17" s="182">
        <v>0</v>
      </c>
      <c r="H17" s="190"/>
      <c r="I17" s="156">
        <f t="shared" si="0"/>
        <v>44000</v>
      </c>
    </row>
    <row r="18" spans="1:9" ht="64.5" customHeight="1" x14ac:dyDescent="0.25">
      <c r="A18" s="161" t="s">
        <v>109</v>
      </c>
      <c r="B18" s="161" t="s">
        <v>110</v>
      </c>
      <c r="C18" s="161" t="s">
        <v>111</v>
      </c>
      <c r="D18" s="189" t="s">
        <v>112</v>
      </c>
      <c r="E18" s="184" t="s">
        <v>444</v>
      </c>
      <c r="F18" s="183">
        <v>65000</v>
      </c>
      <c r="G18" s="182">
        <v>0</v>
      </c>
      <c r="H18" s="157"/>
      <c r="I18" s="156">
        <f t="shared" si="0"/>
        <v>65000</v>
      </c>
    </row>
    <row r="19" spans="1:9" ht="98.25" customHeight="1" x14ac:dyDescent="0.25">
      <c r="A19" s="160" t="s">
        <v>376</v>
      </c>
      <c r="B19" s="161" t="s">
        <v>374</v>
      </c>
      <c r="C19" s="160" t="s">
        <v>203</v>
      </c>
      <c r="D19" s="170" t="s">
        <v>375</v>
      </c>
      <c r="E19" s="159" t="s">
        <v>443</v>
      </c>
      <c r="F19" s="157">
        <v>18000</v>
      </c>
      <c r="G19" s="158">
        <v>0</v>
      </c>
      <c r="H19" s="157"/>
      <c r="I19" s="156">
        <f t="shared" si="0"/>
        <v>18000</v>
      </c>
    </row>
    <row r="20" spans="1:9" ht="68.25" customHeight="1" x14ac:dyDescent="0.25">
      <c r="A20" s="160" t="s">
        <v>442</v>
      </c>
      <c r="B20" s="161" t="s">
        <v>441</v>
      </c>
      <c r="C20" s="161" t="s">
        <v>122</v>
      </c>
      <c r="D20" s="170" t="s">
        <v>126</v>
      </c>
      <c r="E20" s="185" t="s">
        <v>440</v>
      </c>
      <c r="F20" s="183">
        <v>65400</v>
      </c>
      <c r="G20" s="182">
        <v>0</v>
      </c>
      <c r="H20" s="157"/>
      <c r="I20" s="156">
        <f t="shared" si="0"/>
        <v>65400</v>
      </c>
    </row>
    <row r="21" spans="1:9" ht="56.25" customHeight="1" x14ac:dyDescent="0.25">
      <c r="A21" s="160" t="s">
        <v>369</v>
      </c>
      <c r="B21" s="188" t="s">
        <v>370</v>
      </c>
      <c r="C21" s="187" t="s">
        <v>129</v>
      </c>
      <c r="D21" s="186" t="s">
        <v>371</v>
      </c>
      <c r="E21" s="185" t="s">
        <v>439</v>
      </c>
      <c r="F21" s="183">
        <v>100000</v>
      </c>
      <c r="G21" s="182">
        <v>105000</v>
      </c>
      <c r="H21" s="157"/>
      <c r="I21" s="156">
        <f t="shared" si="0"/>
        <v>205000</v>
      </c>
    </row>
    <row r="22" spans="1:9" ht="56.25" customHeight="1" x14ac:dyDescent="0.25">
      <c r="A22" s="188" t="s">
        <v>411</v>
      </c>
      <c r="B22" s="188" t="s">
        <v>412</v>
      </c>
      <c r="C22" s="187" t="s">
        <v>129</v>
      </c>
      <c r="D22" s="186" t="s">
        <v>413</v>
      </c>
      <c r="E22" s="185" t="s">
        <v>438</v>
      </c>
      <c r="F22" s="183">
        <v>112000</v>
      </c>
      <c r="G22" s="182">
        <v>0</v>
      </c>
      <c r="H22" s="157"/>
      <c r="I22" s="156">
        <f t="shared" si="0"/>
        <v>112000</v>
      </c>
    </row>
    <row r="23" spans="1:9" ht="52.5" customHeight="1" x14ac:dyDescent="0.25">
      <c r="A23" s="160" t="s">
        <v>343</v>
      </c>
      <c r="B23" s="161" t="s">
        <v>342</v>
      </c>
      <c r="C23" s="161" t="s">
        <v>344</v>
      </c>
      <c r="D23" s="170" t="s">
        <v>347</v>
      </c>
      <c r="E23" s="184" t="s">
        <v>437</v>
      </c>
      <c r="F23" s="183">
        <v>115000</v>
      </c>
      <c r="G23" s="182">
        <v>0</v>
      </c>
      <c r="H23" s="157"/>
      <c r="I23" s="156">
        <f t="shared" si="0"/>
        <v>115000</v>
      </c>
    </row>
    <row r="24" spans="1:9" s="177" customFormat="1" ht="59.25" customHeight="1" x14ac:dyDescent="0.25">
      <c r="A24" s="181" t="s">
        <v>227</v>
      </c>
      <c r="B24" s="180"/>
      <c r="C24" s="180"/>
      <c r="D24" s="179" t="s">
        <v>436</v>
      </c>
      <c r="E24" s="178"/>
      <c r="F24" s="162">
        <f>SUM(F25:F33)</f>
        <v>1195000</v>
      </c>
      <c r="G24" s="162">
        <f>SUM(G25:G33)</f>
        <v>0</v>
      </c>
      <c r="H24" s="163"/>
      <c r="I24" s="162">
        <f>SUM(I25:I33)</f>
        <v>1195000</v>
      </c>
    </row>
    <row r="25" spans="1:9" ht="136.5" customHeight="1" x14ac:dyDescent="0.25">
      <c r="A25" s="160" t="s">
        <v>259</v>
      </c>
      <c r="B25" s="161" t="s">
        <v>260</v>
      </c>
      <c r="C25" s="161" t="s">
        <v>261</v>
      </c>
      <c r="D25" s="170" t="s">
        <v>435</v>
      </c>
      <c r="E25" s="159" t="s">
        <v>434</v>
      </c>
      <c r="F25" s="157">
        <v>19000</v>
      </c>
      <c r="G25" s="158">
        <v>0</v>
      </c>
      <c r="H25" s="157"/>
      <c r="I25" s="156">
        <f t="shared" ref="I25:I32" si="1">F25+G25</f>
        <v>19000</v>
      </c>
    </row>
    <row r="26" spans="1:9" ht="78.75" customHeight="1" x14ac:dyDescent="0.25">
      <c r="A26" s="160" t="s">
        <v>266</v>
      </c>
      <c r="B26" s="161" t="s">
        <v>267</v>
      </c>
      <c r="C26" s="161" t="s">
        <v>268</v>
      </c>
      <c r="D26" s="170" t="s">
        <v>433</v>
      </c>
      <c r="E26" s="159" t="s">
        <v>432</v>
      </c>
      <c r="F26" s="157">
        <v>50000</v>
      </c>
      <c r="G26" s="158">
        <v>0</v>
      </c>
      <c r="H26" s="157"/>
      <c r="I26" s="156">
        <f t="shared" si="1"/>
        <v>50000</v>
      </c>
    </row>
    <row r="27" spans="1:9" ht="80.25" customHeight="1" x14ac:dyDescent="0.25">
      <c r="A27" s="160" t="s">
        <v>276</v>
      </c>
      <c r="B27" s="161" t="s">
        <v>277</v>
      </c>
      <c r="C27" s="160" t="s">
        <v>185</v>
      </c>
      <c r="D27" s="170" t="s">
        <v>278</v>
      </c>
      <c r="E27" s="172" t="s">
        <v>431</v>
      </c>
      <c r="F27" s="157">
        <v>30000</v>
      </c>
      <c r="G27" s="158">
        <v>0</v>
      </c>
      <c r="H27" s="157"/>
      <c r="I27" s="156">
        <f t="shared" si="1"/>
        <v>30000</v>
      </c>
    </row>
    <row r="28" spans="1:9" ht="63.75" customHeight="1" x14ac:dyDescent="0.25">
      <c r="A28" s="176" t="s">
        <v>234</v>
      </c>
      <c r="B28" s="161" t="s">
        <v>235</v>
      </c>
      <c r="C28" s="160" t="s">
        <v>236</v>
      </c>
      <c r="D28" s="170" t="s">
        <v>430</v>
      </c>
      <c r="E28" s="172" t="s">
        <v>429</v>
      </c>
      <c r="F28" s="157">
        <v>85000</v>
      </c>
      <c r="G28" s="158">
        <v>0</v>
      </c>
      <c r="H28" s="157"/>
      <c r="I28" s="156">
        <f t="shared" si="1"/>
        <v>85000</v>
      </c>
    </row>
    <row r="29" spans="1:9" ht="88.5" customHeight="1" x14ac:dyDescent="0.25">
      <c r="A29" s="176" t="s">
        <v>238</v>
      </c>
      <c r="B29" s="161" t="s">
        <v>239</v>
      </c>
      <c r="C29" s="161" t="s">
        <v>236</v>
      </c>
      <c r="D29" s="170" t="s">
        <v>240</v>
      </c>
      <c r="E29" s="173" t="s">
        <v>428</v>
      </c>
      <c r="F29" s="157">
        <v>561000</v>
      </c>
      <c r="G29" s="158">
        <v>0</v>
      </c>
      <c r="H29" s="157"/>
      <c r="I29" s="156">
        <f t="shared" si="1"/>
        <v>561000</v>
      </c>
    </row>
    <row r="30" spans="1:9" s="139" customFormat="1" ht="85.5" customHeight="1" x14ac:dyDescent="0.25">
      <c r="A30" s="175" t="s">
        <v>241</v>
      </c>
      <c r="B30" s="175" t="s">
        <v>242</v>
      </c>
      <c r="C30" s="174" t="s">
        <v>236</v>
      </c>
      <c r="D30" s="25" t="s">
        <v>243</v>
      </c>
      <c r="E30" s="173" t="s">
        <v>427</v>
      </c>
      <c r="F30" s="157">
        <v>120000</v>
      </c>
      <c r="G30" s="158">
        <v>0</v>
      </c>
      <c r="H30" s="157"/>
      <c r="I30" s="156">
        <f t="shared" si="1"/>
        <v>120000</v>
      </c>
    </row>
    <row r="31" spans="1:9" ht="46.5" customHeight="1" x14ac:dyDescent="0.25">
      <c r="A31" s="160" t="s">
        <v>276</v>
      </c>
      <c r="B31" s="161" t="s">
        <v>277</v>
      </c>
      <c r="C31" s="160" t="s">
        <v>185</v>
      </c>
      <c r="D31" s="170" t="s">
        <v>278</v>
      </c>
      <c r="E31" s="172" t="s">
        <v>426</v>
      </c>
      <c r="F31" s="157">
        <v>200000</v>
      </c>
      <c r="G31" s="158">
        <v>0</v>
      </c>
      <c r="H31" s="157"/>
      <c r="I31" s="156">
        <f t="shared" si="1"/>
        <v>200000</v>
      </c>
    </row>
    <row r="32" spans="1:9" ht="63.75" customHeight="1" x14ac:dyDescent="0.25">
      <c r="A32" s="160" t="s">
        <v>276</v>
      </c>
      <c r="B32" s="161" t="s">
        <v>277</v>
      </c>
      <c r="C32" s="160" t="s">
        <v>185</v>
      </c>
      <c r="D32" s="170" t="s">
        <v>278</v>
      </c>
      <c r="E32" s="171" t="s">
        <v>425</v>
      </c>
      <c r="F32" s="157">
        <v>130000</v>
      </c>
      <c r="G32" s="158">
        <v>0</v>
      </c>
      <c r="H32" s="157"/>
      <c r="I32" s="156">
        <f t="shared" si="1"/>
        <v>130000</v>
      </c>
    </row>
    <row r="33" spans="1:9" ht="102" hidden="1" customHeight="1" x14ac:dyDescent="0.25">
      <c r="A33" s="160"/>
      <c r="B33" s="161"/>
      <c r="C33" s="160"/>
      <c r="D33" s="170"/>
      <c r="E33" s="159"/>
      <c r="F33" s="157"/>
      <c r="G33" s="158"/>
      <c r="H33" s="157"/>
      <c r="I33" s="156"/>
    </row>
    <row r="34" spans="1:9" s="151" customFormat="1" ht="63.75" customHeight="1" x14ac:dyDescent="0.25">
      <c r="A34" s="169" t="s">
        <v>307</v>
      </c>
      <c r="B34" s="168"/>
      <c r="C34" s="167"/>
      <c r="D34" s="166" t="s">
        <v>424</v>
      </c>
      <c r="E34" s="165"/>
      <c r="F34" s="162">
        <f>F35</f>
        <v>526000</v>
      </c>
      <c r="G34" s="164">
        <v>0</v>
      </c>
      <c r="H34" s="163"/>
      <c r="I34" s="162">
        <f>I35</f>
        <v>526000</v>
      </c>
    </row>
    <row r="35" spans="1:9" ht="63.75" customHeight="1" x14ac:dyDescent="0.25">
      <c r="A35" s="160" t="s">
        <v>317</v>
      </c>
      <c r="B35" s="161" t="s">
        <v>318</v>
      </c>
      <c r="C35" s="160" t="s">
        <v>110</v>
      </c>
      <c r="D35" s="25" t="s">
        <v>69</v>
      </c>
      <c r="E35" s="159" t="s">
        <v>423</v>
      </c>
      <c r="F35" s="157">
        <v>526000</v>
      </c>
      <c r="G35" s="158">
        <v>0</v>
      </c>
      <c r="H35" s="157"/>
      <c r="I35" s="156">
        <f>F35+G35</f>
        <v>526000</v>
      </c>
    </row>
    <row r="36" spans="1:9" s="151" customFormat="1" ht="39" customHeight="1" x14ac:dyDescent="0.25">
      <c r="A36" s="155"/>
      <c r="B36" s="155"/>
      <c r="C36" s="155"/>
      <c r="D36" s="152" t="s">
        <v>422</v>
      </c>
      <c r="E36" s="154"/>
      <c r="F36" s="152">
        <f>F35+F24+F10</f>
        <v>3231580</v>
      </c>
      <c r="G36" s="152">
        <f>G35+G24+G10</f>
        <v>675000</v>
      </c>
      <c r="H36" s="153"/>
      <c r="I36" s="152">
        <f>F36+G36</f>
        <v>3906580</v>
      </c>
    </row>
    <row r="37" spans="1:9" ht="12.75" hidden="1" customHeight="1" x14ac:dyDescent="0.25">
      <c r="A37" s="150"/>
      <c r="B37" s="150"/>
      <c r="C37" s="150"/>
      <c r="D37" s="149"/>
      <c r="E37" s="149"/>
      <c r="F37" s="149"/>
      <c r="G37" s="149"/>
      <c r="H37" s="149"/>
      <c r="I37" s="149"/>
    </row>
    <row r="38" spans="1:9" ht="12.75" hidden="1" customHeight="1" x14ac:dyDescent="0.25">
      <c r="A38" s="150"/>
      <c r="B38" s="150"/>
      <c r="C38" s="150"/>
      <c r="D38" s="149"/>
      <c r="E38" s="149"/>
      <c r="F38" s="149"/>
      <c r="G38" s="149"/>
      <c r="H38" s="149"/>
      <c r="I38" s="149"/>
    </row>
    <row r="39" spans="1:9" ht="18" customHeight="1" x14ac:dyDescent="0.25"/>
    <row r="40" spans="1:9" s="142" customFormat="1" ht="25.5" customHeight="1" x14ac:dyDescent="0.3">
      <c r="A40" s="148" t="s">
        <v>421</v>
      </c>
      <c r="B40" s="147"/>
      <c r="C40" s="147"/>
      <c r="D40" s="146"/>
      <c r="E40" s="145"/>
      <c r="F40" s="144"/>
      <c r="H40" s="143"/>
    </row>
    <row r="41" spans="1:9" ht="15.75" x14ac:dyDescent="0.25">
      <c r="A41" s="141"/>
      <c r="B41" s="141"/>
      <c r="C41" s="141"/>
      <c r="D41" s="140"/>
      <c r="E41" s="139"/>
      <c r="F41" s="139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2018-11-09T08:21:59Z</cp:lastPrinted>
  <dcterms:created xsi:type="dcterms:W3CDTF">2018-04-02T14:41:23Z</dcterms:created>
  <dcterms:modified xsi:type="dcterms:W3CDTF">2018-11-09T08:23:53Z</dcterms:modified>
</cp:coreProperties>
</file>