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70" windowHeight="1170" activeTab="6"/>
  </bookViews>
  <sheets>
    <sheet name="dod 1" sheetId="1" r:id="rId1"/>
    <sheet name="dod 2" sheetId="2" r:id="rId2"/>
    <sheet name="dod 3" sheetId="3" r:id="rId3"/>
    <sheet name="dod 4" sheetId="4" r:id="rId4"/>
    <sheet name="Dod5" sheetId="5" r:id="rId5"/>
    <sheet name="Dod6" sheetId="6" r:id="rId6"/>
    <sheet name="Dod7" sheetId="7" r:id="rId7"/>
  </sheets>
  <definedNames>
    <definedName name="ГФУ" localSheetId="6">#REF!</definedName>
    <definedName name="ГФУ">#REF!</definedName>
    <definedName name="_xlnm.Print_Titles" localSheetId="0">'dod 1'!$7:$10</definedName>
    <definedName name="_xlnm.Print_Titles" localSheetId="5">'Dod6'!$D:$E,'Dod6'!$5:$6</definedName>
    <definedName name="Культура" localSheetId="6">#REF!</definedName>
    <definedName name="Культура">#REF!</definedName>
    <definedName name="Ліцей" localSheetId="6">#REF!</definedName>
    <definedName name="Ліцей">#REF!</definedName>
    <definedName name="_xlnm.Print_Area" localSheetId="5">'Dod6'!$A$1:$I$40</definedName>
    <definedName name="Освіта" localSheetId="6">#REF!</definedName>
    <definedName name="Освіта">#REF!</definedName>
    <definedName name="УСЗ" localSheetId="6">#REF!</definedName>
    <definedName name="УСЗ">#REF!</definedName>
    <definedName name="ФУ1506" localSheetId="6">#REF!</definedName>
    <definedName name="ФУ1506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7" l="1"/>
  <c r="K43" i="7"/>
  <c r="H43" i="7"/>
  <c r="I43" i="7"/>
  <c r="G43" i="7"/>
  <c r="J41" i="7"/>
  <c r="K41" i="7"/>
  <c r="I41" i="7"/>
  <c r="G41" i="7"/>
  <c r="G42" i="7"/>
  <c r="H39" i="7"/>
  <c r="I39" i="7"/>
  <c r="J39" i="7"/>
  <c r="K39" i="7"/>
  <c r="H38" i="7"/>
  <c r="I38" i="7"/>
  <c r="J38" i="7"/>
  <c r="K38" i="7"/>
  <c r="G38" i="7"/>
  <c r="G39" i="7"/>
  <c r="G40" i="7"/>
  <c r="H28" i="7"/>
  <c r="I28" i="7"/>
  <c r="J28" i="7"/>
  <c r="K28" i="7"/>
  <c r="G28" i="7"/>
  <c r="H29" i="7"/>
  <c r="I29" i="7"/>
  <c r="J29" i="7"/>
  <c r="K29" i="7"/>
  <c r="G29" i="7"/>
  <c r="G37" i="7"/>
  <c r="G36" i="7"/>
  <c r="G34" i="7"/>
  <c r="G35" i="7"/>
  <c r="G31" i="7"/>
  <c r="G32" i="7"/>
  <c r="G33" i="7"/>
  <c r="G30" i="7"/>
  <c r="H24" i="7"/>
  <c r="I24" i="7"/>
  <c r="J24" i="7"/>
  <c r="K24" i="7"/>
  <c r="H23" i="7"/>
  <c r="I23" i="7"/>
  <c r="J23" i="7"/>
  <c r="K23" i="7"/>
  <c r="G24" i="7"/>
  <c r="G23" i="7" s="1"/>
  <c r="G25" i="7" l="1"/>
  <c r="H11" i="7"/>
  <c r="I11" i="7"/>
  <c r="J11" i="7"/>
  <c r="K11" i="7"/>
  <c r="G11" i="7"/>
  <c r="G22" i="7"/>
  <c r="G21" i="7" l="1"/>
  <c r="G20" i="7"/>
  <c r="G19" i="7"/>
  <c r="G18" i="7"/>
  <c r="G14" i="7"/>
  <c r="G15" i="7"/>
  <c r="G16" i="7"/>
  <c r="G17" i="7"/>
  <c r="G13" i="7"/>
  <c r="H23" i="6"/>
  <c r="H24" i="6"/>
  <c r="H30" i="6"/>
  <c r="H19" i="6"/>
  <c r="H20" i="6"/>
  <c r="H15" i="6"/>
  <c r="H16" i="6"/>
  <c r="H7" i="6"/>
  <c r="H9" i="6"/>
  <c r="K18" i="5"/>
  <c r="L18" i="5"/>
  <c r="M18" i="5"/>
  <c r="N18" i="5"/>
  <c r="O18" i="5"/>
  <c r="P18" i="5"/>
  <c r="Q18" i="5"/>
  <c r="R18" i="5"/>
  <c r="S18" i="5"/>
  <c r="T18" i="5"/>
  <c r="U18" i="5"/>
  <c r="J18" i="5"/>
  <c r="U15" i="5"/>
  <c r="U16" i="5"/>
  <c r="U14" i="5"/>
  <c r="H18" i="5" l="1"/>
  <c r="D18" i="5"/>
  <c r="E18" i="5"/>
  <c r="F18" i="5"/>
  <c r="G18" i="5"/>
  <c r="C18" i="5"/>
  <c r="I14" i="5"/>
  <c r="I18" i="5" s="1"/>
  <c r="I16" i="5"/>
  <c r="H13" i="4" l="1"/>
  <c r="L13" i="4"/>
  <c r="M13" i="4"/>
  <c r="N13" i="4"/>
  <c r="O13" i="4"/>
  <c r="P13" i="4"/>
  <c r="H14" i="4"/>
  <c r="L14" i="4"/>
  <c r="M14" i="4"/>
  <c r="N14" i="4"/>
  <c r="O14" i="4"/>
  <c r="P14" i="4"/>
  <c r="H15" i="4"/>
  <c r="L15" i="4"/>
  <c r="M15" i="4"/>
  <c r="N15" i="4"/>
  <c r="O15" i="4"/>
  <c r="P15" i="4"/>
  <c r="H16" i="4"/>
  <c r="L16" i="4"/>
  <c r="M16" i="4"/>
  <c r="N16" i="4"/>
  <c r="O16" i="4"/>
  <c r="P16" i="4"/>
  <c r="H17" i="4"/>
  <c r="L17" i="4"/>
  <c r="M17" i="4"/>
  <c r="N17" i="4"/>
  <c r="O17" i="4"/>
  <c r="P17" i="4"/>
  <c r="H18" i="4"/>
  <c r="L18" i="4"/>
  <c r="M18" i="4"/>
  <c r="N18" i="4"/>
  <c r="O18" i="4"/>
  <c r="P18" i="4"/>
  <c r="H19" i="4"/>
  <c r="L19" i="4"/>
  <c r="M19" i="4"/>
  <c r="N19" i="4"/>
  <c r="O19" i="4"/>
  <c r="P19" i="4"/>
  <c r="H20" i="4"/>
  <c r="L20" i="4"/>
  <c r="M20" i="4"/>
  <c r="N20" i="4"/>
  <c r="O20" i="4"/>
  <c r="P20" i="4"/>
  <c r="P13" i="3" l="1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C12" i="2" l="1"/>
  <c r="C13" i="2"/>
  <c r="C14" i="2"/>
  <c r="C15" i="2"/>
  <c r="C16" i="2"/>
  <c r="C17" i="2"/>
  <c r="C18" i="2"/>
</calcChain>
</file>

<file path=xl/sharedStrings.xml><?xml version="1.0" encoding="utf-8"?>
<sst xmlns="http://schemas.openxmlformats.org/spreadsheetml/2006/main" count="702" uniqueCount="425">
  <si>
    <t>отг м. Носiвка</t>
  </si>
  <si>
    <t>Додаток 1</t>
  </si>
  <si>
    <t>до рішення ____________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</si>
  <si>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</si>
  <si>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</si>
  <si>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</si>
  <si>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</si>
  <si>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</si>
  <si>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</si>
  <si>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</si>
  <si>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</si>
  <si>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</si>
  <si>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</si>
  <si>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</si>
  <si>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</si>
  <si>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</si>
  <si>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</si>
  <si>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</si>
  <si>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</si>
  <si>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</si>
  <si>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</si>
  <si>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</si>
  <si>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</si>
  <si>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</si>
  <si>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</si>
  <si>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</si>
  <si>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</si>
  <si>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</si>
  <si>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</si>
  <si>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</si>
  <si>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</si>
  <si>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</si>
  <si>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</si>
  <si>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</si>
  <si>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</si>
  <si>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</si>
  <si>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</si>
  <si>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</si>
  <si>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</si>
  <si>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</si>
  <si>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</si>
  <si>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</si>
  <si>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</si>
  <si>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</si>
  <si>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</si>
  <si>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</si>
  <si>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</si>
  <si>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</si>
  <si>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</si>
  <si>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</si>
  <si>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</si>
  <si>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</si>
  <si>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</si>
  <si>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</si>
  <si>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</si>
  <si>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</si>
  <si>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</si>
  <si>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</si>
  <si>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</si>
  <si>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</si>
  <si>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</si>
  <si>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</si>
  <si>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</si>
  <si>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</si>
  <si>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</si>
  <si>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</si>
  <si>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</si>
  <si>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</si>
  <si>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</si>
  <si>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</si>
  <si>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</si>
  <si>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</si>
  <si>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</si>
  <si>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Начальник фінансового управління</t>
  </si>
  <si>
    <t>В.І. Пазуха</t>
  </si>
  <si>
    <t>ПРОЕКТ</t>
  </si>
  <si>
    <t>"Про міський бюджет на 2019 рік"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</si>
  <si>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</si>
  <si>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</si>
  <si>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Зміни обсягів бюджетних коштів</t>
  </si>
  <si>
    <t>Фінансування за активними операціями</t>
  </si>
  <si>
    <t>Фінансування за рахунок зміни залишків коштів бюджетів</t>
  </si>
  <si>
    <t>Внутрішнє фінансування</t>
  </si>
  <si>
    <t>Фінансування за типом кредитора</t>
  </si>
  <si>
    <t>Найменування згідно з Класифікацією фінансування бюджету</t>
  </si>
  <si>
    <t>Додаток 2</t>
  </si>
  <si>
    <t>0180</t>
  </si>
  <si>
    <t>9770</t>
  </si>
  <si>
    <t>3719770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</si>
  <si>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</si>
  <si>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9410</t>
  </si>
  <si>
    <t>3719410</t>
  </si>
  <si>
    <t>Резервний фонд</t>
  </si>
  <si>
    <t>0133</t>
  </si>
  <si>
    <t>8700</t>
  </si>
  <si>
    <t>3718700</t>
  </si>
  <si>
    <t>Керівництво і управління у відповідній сфері у містах (місті Києві), селищах, селах, об`єднаних територіальних громадах</t>
  </si>
  <si>
    <t>0111</t>
  </si>
  <si>
    <t>0160</t>
  </si>
  <si>
    <t>3710160</t>
  </si>
  <si>
    <t>3710000</t>
  </si>
  <si>
    <t>Фінансове управління Носівської міської ради</t>
  </si>
  <si>
    <t>3700000</t>
  </si>
  <si>
    <t>Інші заходи в галузі культури і мистецтва</t>
  </si>
  <si>
    <t>0829</t>
  </si>
  <si>
    <t>4082</t>
  </si>
  <si>
    <t>1014082</t>
  </si>
  <si>
    <t>Забезпечення діяльності інших закладів в галузі культури і мистецтва</t>
  </si>
  <si>
    <t>4081</t>
  </si>
  <si>
    <t>1014081</t>
  </si>
  <si>
    <t>Інші заклади та заходи в галузі культури і мистецтва</t>
  </si>
  <si>
    <t>4080</t>
  </si>
  <si>
    <t>1014080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</si>
  <si>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</si>
  <si>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</si>
  <si>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</si>
  <si>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1014060</t>
  </si>
  <si>
    <t>Забезпечення діяльності музеїв i виставок</t>
  </si>
  <si>
    <t>0824</t>
  </si>
  <si>
    <t>4040</t>
  </si>
  <si>
    <t>1014040</t>
  </si>
  <si>
    <t>Забезпечення діяльності бібліотек</t>
  </si>
  <si>
    <t>4030</t>
  </si>
  <si>
    <t>1014030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</si>
  <si>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</si>
  <si>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0960</t>
  </si>
  <si>
    <t>1100</t>
  </si>
  <si>
    <t>1011100</t>
  </si>
  <si>
    <t>Інша діяльність у сфері державного управління</t>
  </si>
  <si>
    <t>1010180</t>
  </si>
  <si>
    <t>1010160</t>
  </si>
  <si>
    <t>Відділ культури і туризму Носівської міської ради</t>
  </si>
  <si>
    <t>1010000</t>
  </si>
  <si>
    <t>1000000</t>
  </si>
  <si>
    <t>Інші заходи у сфері соціального захисту і соціального забезпечення</t>
  </si>
  <si>
    <t>1090</t>
  </si>
  <si>
    <t>3242</t>
  </si>
  <si>
    <t>0813242</t>
  </si>
  <si>
    <t>Забезпечення діяльності інших закладів у сфері соціального захисту і соціального забезпечення</t>
  </si>
  <si>
    <t>3241</t>
  </si>
  <si>
    <t>0813241</t>
  </si>
  <si>
    <t>Інші заклади та заходи</t>
  </si>
  <si>
    <t>3240</t>
  </si>
  <si>
    <t>0813240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</si>
  <si>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</si>
  <si>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1060</t>
  </si>
  <si>
    <t>3180</t>
  </si>
  <si>
    <t>0813180</t>
  </si>
  <si>
    <t>Утримання та забезпечення діяльності центрів соціальних служб для сім`ї, дітей та молоді</t>
  </si>
  <si>
    <t>1040</t>
  </si>
  <si>
    <t>3121</t>
  </si>
  <si>
    <t>0813121</t>
  </si>
  <si>
    <t>Здійснення соціальної роботи з вразливими категоріями населення</t>
  </si>
  <si>
    <t>3120</t>
  </si>
  <si>
    <t>0813120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</si>
  <si>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</si>
  <si>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1020</t>
  </si>
  <si>
    <t>3104</t>
  </si>
  <si>
    <t>0813104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</si>
  <si>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</si>
  <si>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3100</t>
  </si>
  <si>
    <t>0813100</t>
  </si>
  <si>
    <t>Компенсаційні виплати за пільговий проїзд окремих категорій громадян на залізничному транспорті</t>
  </si>
  <si>
    <t>1070</t>
  </si>
  <si>
    <t>3035</t>
  </si>
  <si>
    <t>0813035</t>
  </si>
  <si>
    <t>Компенсаційні виплати на пільговий проїзд автомобільним транспортом окремим категоріям громадян</t>
  </si>
  <si>
    <t>3033</t>
  </si>
  <si>
    <t>0813033</t>
  </si>
  <si>
    <t>Надання пільг окремим категоріям громадян з оплати послуг зв`язку</t>
  </si>
  <si>
    <t>3032</t>
  </si>
  <si>
    <t>0813032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</si>
  <si>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</si>
  <si>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3030</t>
  </si>
  <si>
    <t>0813030</t>
  </si>
  <si>
    <t>0810180</t>
  </si>
  <si>
    <t>0810160</t>
  </si>
  <si>
    <t>Відділ  соціального захисту населення Носівської міської ради</t>
  </si>
  <si>
    <t>0810000</t>
  </si>
  <si>
    <t>0800000</t>
  </si>
  <si>
    <t>Співфінансування інвестиційних проектів, що реалізуються за рахунок коштів державного фонду регіонального розвитку</t>
  </si>
  <si>
    <t>0490</t>
  </si>
  <si>
    <t>7361</t>
  </si>
  <si>
    <t>0617361</t>
  </si>
  <si>
    <t>Виконання інвестиційних проектів</t>
  </si>
  <si>
    <t>7360</t>
  </si>
  <si>
    <t>0617360</t>
  </si>
  <si>
    <t>Будівництво освітніх установ та закладів</t>
  </si>
  <si>
    <t>0443</t>
  </si>
  <si>
    <t>7321</t>
  </si>
  <si>
    <t>0617321</t>
  </si>
  <si>
    <t>Будівництво об`єктів соціально-культурного призначення</t>
  </si>
  <si>
    <t>7320</t>
  </si>
  <si>
    <t>0617320</t>
  </si>
  <si>
    <t>Утримання та навчально-тренувальна робота комунальних дитячо-юнацьких спортивних шкіл</t>
  </si>
  <si>
    <t>0810</t>
  </si>
  <si>
    <t>5031</t>
  </si>
  <si>
    <t>0615031</t>
  </si>
  <si>
    <t>Розвиток дитячо-юнацького та резервного спорту</t>
  </si>
  <si>
    <t>5030</t>
  </si>
  <si>
    <t>0615030</t>
  </si>
  <si>
    <t>Проведення навчально-тренувальних зборів і змагань з олімпійських видів спорту</t>
  </si>
  <si>
    <t>5011</t>
  </si>
  <si>
    <t>0615011</t>
  </si>
  <si>
    <t>Проведення спортивної роботи в регіоні</t>
  </si>
  <si>
    <t>5010</t>
  </si>
  <si>
    <t>0615010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</si>
  <si>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</si>
  <si>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</si>
  <si>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0613140</t>
  </si>
  <si>
    <t>Інші програми та заходи у сфері освіти</t>
  </si>
  <si>
    <t>0990</t>
  </si>
  <si>
    <t>1162</t>
  </si>
  <si>
    <t>0611162</t>
  </si>
  <si>
    <t>Забезпечення діяльності інших закладів у сфері освіти</t>
  </si>
  <si>
    <t>1161</t>
  </si>
  <si>
    <t>0611161</t>
  </si>
  <si>
    <t>Інші програми, заклади та заходи у сфері освіти</t>
  </si>
  <si>
    <t>1160</t>
  </si>
  <si>
    <t>0611160</t>
  </si>
  <si>
    <t>Методичне забезпечення діяльності навчальних закладів</t>
  </si>
  <si>
    <t>1150</t>
  </si>
  <si>
    <t>0611150</t>
  </si>
  <si>
    <t>Надання позашкільної освіти позашкільними закладами освіти, заходи із позашкільної роботи з дітьми</t>
  </si>
  <si>
    <t>0611090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</si>
  <si>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</si>
  <si>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</si>
  <si>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0921</t>
  </si>
  <si>
    <t>Надання дошкільної освіти</t>
  </si>
  <si>
    <t>0910</t>
  </si>
  <si>
    <t>1010</t>
  </si>
  <si>
    <t>0611010</t>
  </si>
  <si>
    <t>0610180</t>
  </si>
  <si>
    <t>0610160</t>
  </si>
  <si>
    <t>Відділ освіти,сім"ї,молоді та спорту Носівської міської ради</t>
  </si>
  <si>
    <t>0610000</t>
  </si>
  <si>
    <t>0600000</t>
  </si>
  <si>
    <t>Ліквідація іншого забруднення навколишнього природного середовища</t>
  </si>
  <si>
    <t>0513</t>
  </si>
  <si>
    <t>8313</t>
  </si>
  <si>
    <t>0118313</t>
  </si>
  <si>
    <t>Запобігання та ліквідація забруднення навколишнього природного середовища</t>
  </si>
  <si>
    <t>8310</t>
  </si>
  <si>
    <t>0118310</t>
  </si>
  <si>
    <t>Забезпечення діяльності місцевої пожежної охорони</t>
  </si>
  <si>
    <t>0320</t>
  </si>
  <si>
    <t>8130</t>
  </si>
  <si>
    <t>0118130</t>
  </si>
  <si>
    <t>Членські внески до асоціацій органів місцевого самоврядування</t>
  </si>
  <si>
    <t>7680</t>
  </si>
  <si>
    <t>0117680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</si>
  <si>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</si>
  <si>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</si>
  <si>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</si>
  <si>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0117461</t>
  </si>
  <si>
    <t>Утримання та розвиток автомобільних доріг та дорожньої інфраструктури</t>
  </si>
  <si>
    <t>7460</t>
  </si>
  <si>
    <t>0117460</t>
  </si>
  <si>
    <t>Розроблення схем планування та забудови територій (містобудівної документації)</t>
  </si>
  <si>
    <t>7350</t>
  </si>
  <si>
    <t>0117350</t>
  </si>
  <si>
    <t>Здійснення заходів із землеустрою</t>
  </si>
  <si>
    <t>0421</t>
  </si>
  <si>
    <t>7130</t>
  </si>
  <si>
    <t>0117130</t>
  </si>
  <si>
    <t>Організація благоустрою населених пунктів</t>
  </si>
  <si>
    <t>0620</t>
  </si>
  <si>
    <t>6030</t>
  </si>
  <si>
    <t>0116030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</si>
  <si>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</si>
  <si>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5053</t>
  </si>
  <si>
    <t>0115053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</si>
  <si>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</si>
  <si>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5051</t>
  </si>
  <si>
    <t>0115051</t>
  </si>
  <si>
    <t>Підтримка фізкультурно-спортивного руху</t>
  </si>
  <si>
    <t>5050</t>
  </si>
  <si>
    <t>0115050</t>
  </si>
  <si>
    <t>Організація та проведення громадських робіт</t>
  </si>
  <si>
    <t>1050</t>
  </si>
  <si>
    <t>3210</t>
  </si>
  <si>
    <t>0113210</t>
  </si>
  <si>
    <t>Заходи державної політики з питань дітей та їх соціального захисту</t>
  </si>
  <si>
    <t>3112</t>
  </si>
  <si>
    <t>0113112</t>
  </si>
  <si>
    <t>Заклади і заходи з питань дітей та їх соціального захисту</t>
  </si>
  <si>
    <t>3110</t>
  </si>
  <si>
    <t>0113110</t>
  </si>
  <si>
    <t>0110180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</si>
  <si>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</si>
  <si>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</si>
  <si>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0110150</t>
  </si>
  <si>
    <t>Носівська міська рада</t>
  </si>
  <si>
    <t>0110000</t>
  </si>
  <si>
    <t>0100000</t>
  </si>
  <si>
    <t>комунальні послуги та енергоносії</t>
  </si>
  <si>
    <t>оплата праці</t>
  </si>
  <si>
    <t>видатки розвитку</t>
  </si>
  <si>
    <t>з них</t>
  </si>
  <si>
    <t>видатки споживання</t>
  </si>
  <si>
    <t>РАЗОМ</t>
  </si>
  <si>
    <t>Найменування головного розпорядника коштів місцевого бюджету/ відповідального виконавця, найменування бюджетної програми/ підпрограми згідно з Типовою програмною класифікацією видатків та кредитування місцевих бюджетів</t>
  </si>
  <si>
    <t>Код Функціональної класифікації видатків та кредитування бюджету</t>
  </si>
  <si>
    <t>Код Типової програмної класифікації видатків та кредитування місцевих бюджетів</t>
  </si>
  <si>
    <t>Код Програмної класифікації видатків та кредитування місцевих бюджетів</t>
  </si>
  <si>
    <t>(грн.)</t>
  </si>
  <si>
    <t>РОЗПОДІЛ</t>
  </si>
  <si>
    <t>Додаток 3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</si>
  <si>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</si>
  <si>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Х</t>
  </si>
  <si>
    <t>Повернення інших внутрішніх кредитів</t>
  </si>
  <si>
    <t>4123</t>
  </si>
  <si>
    <t>Повернення кредиту</t>
  </si>
  <si>
    <t>8832</t>
  </si>
  <si>
    <t>0118832</t>
  </si>
  <si>
    <t>Надання інших внутрішніх кредитів</t>
  </si>
  <si>
    <t>4113</t>
  </si>
  <si>
    <t>Надання кредиту</t>
  </si>
  <si>
    <t>8831</t>
  </si>
  <si>
    <t>0118831</t>
  </si>
  <si>
    <t>Довгострокові кредити індивідуальним забудовникам житла на селі та їх повернення</t>
  </si>
  <si>
    <t>0118830</t>
  </si>
  <si>
    <t>разом</t>
  </si>
  <si>
    <t>спеціальний фонд</t>
  </si>
  <si>
    <t>загальний фонд</t>
  </si>
  <si>
    <t>Кредитування, усього</t>
  </si>
  <si>
    <t>Повернення кредитів</t>
  </si>
  <si>
    <t>Надання кредитів</t>
  </si>
  <si>
    <t>КРЕДИТУВАННЯ</t>
  </si>
  <si>
    <t>Додаток 4</t>
  </si>
  <si>
    <t>"Про  міський  бюджет на 2019 рік"</t>
  </si>
  <si>
    <t>Носівська міська рада (виконавчий апарат)</t>
  </si>
  <si>
    <t>ДОХОДИ_x000D_
Носівського міського бюджету на 2019 рік</t>
  </si>
  <si>
    <t>ФІНАНСУВАННЯ_x000D_
Носівського міського бюджету на 2019 рік</t>
  </si>
  <si>
    <t>видатків Носівського міського бюджету на 2019 рік</t>
  </si>
  <si>
    <t>Носівського міського бюджету у 2019 році</t>
  </si>
  <si>
    <t xml:space="preserve"> в т.ч. 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(видатки за рахунок коштів освітньої субвенції)</t>
  </si>
  <si>
    <t>Пазуха В.І.</t>
  </si>
  <si>
    <t>На ремонт медтехніки для Носівської ЦРЛ</t>
  </si>
  <si>
    <t>Капітальні видатки</t>
  </si>
  <si>
    <t xml:space="preserve">Реконструкція приміщень загально-освітньої школи I-III ступенів Носівської міської ради під дошкільний навчальний заклад по вул.Центральна,77
в с.Володькова Дівиця, Чернігівської області </t>
  </si>
  <si>
    <t>Відділ освіти, сім"ї, молоді та спорту Носівської міської ради</t>
  </si>
  <si>
    <r>
      <t xml:space="preserve">Носівська міська рада  </t>
    </r>
    <r>
      <rPr>
        <sz val="12"/>
        <rFont val="Times New Roman"/>
        <family val="1"/>
        <charset val="204"/>
      </rPr>
      <t>(виконавчий апарат )</t>
    </r>
  </si>
  <si>
    <t>3</t>
  </si>
  <si>
    <t>2</t>
  </si>
  <si>
    <t>1</t>
  </si>
  <si>
    <t>грн.</t>
  </si>
  <si>
    <t>додаток № 6</t>
  </si>
  <si>
    <t>Фінансове управління в частині міжбюджетних трансфертів</t>
  </si>
  <si>
    <t>Надання пільг окремим категоріям громадян з оплати послуг зв"язку</t>
  </si>
  <si>
    <t xml:space="preserve"> Програма по  наданню допомоги хворим з хронічною нирковою недостатністю, які проживають на території громади та отримують програмний гемодіаліз на 2018 - 2020 року         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</si>
  <si>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</si>
  <si>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 xml:space="preserve"> 5051  5053</t>
  </si>
  <si>
    <t>0115030</t>
  </si>
  <si>
    <t>Програма попередження дитячої безпритульності та бездоглядності, розвитку сімейних форм виховання дітей - сиріт, дітей, позбавлених батьківського піклування на 2018-2020 роки</t>
  </si>
  <si>
    <t>Програма висвітлення діяльності Носівської міської ради у місцевих засобах масової інформації на 2017-2020 роки</t>
  </si>
  <si>
    <t>Програма розвитку земельних відносин та охорони земель Носівської міської ради на 2018 - 2020 роки</t>
  </si>
  <si>
    <t>8831     8832</t>
  </si>
  <si>
    <t>0118831                                 0118832</t>
  </si>
  <si>
    <t>Носівська міська рада                               ( виконавчий апарат )</t>
  </si>
  <si>
    <t>Найменування місцевої (регіональної) програми</t>
  </si>
  <si>
    <t>додаток  № 7</t>
  </si>
  <si>
    <t xml:space="preserve">додаток № 5
до  рішення  міської ради від 22 грудня 2018 року
"Про міський бюджет  на 2019  рік"                                          </t>
  </si>
  <si>
    <t>Найменування бюджету - одержувача/ надавача міжбюджетного трансферту</t>
  </si>
  <si>
    <t>Трансферти з інших місцевих бюджетів</t>
  </si>
  <si>
    <t>субвенції</t>
  </si>
  <si>
    <t>загального фонду</t>
  </si>
  <si>
    <t>спеціального фонду</t>
  </si>
  <si>
    <t>Дотація 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</si>
  <si>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Районний бюджет Носівського району</t>
  </si>
  <si>
    <t>Бюджет отг с.Мрин</t>
  </si>
  <si>
    <t xml:space="preserve">Інша субвенція  на надання позашкільної освіти учням загальноосвітніх навчальних закладів, що перебувають у власності Мринської об’єднаної територіальної громади, комунальним позашкільним навчальним закладом «Дитячо-юнацька спортивна школа» </t>
  </si>
  <si>
    <t>Інша субвенція на надання позашкільної освіти учням та дітям загальноосвітніх навчальних закладів, що перебувають у власності Мринської об’єднаної територіальної громади позашкільними закладами міського відділу освіти</t>
  </si>
  <si>
    <t>на  виконання міської програми "Забезпечення охорони та опалення приміщень об"єкта незавершеного будівництва Носівської ЗОШ I-III ст. №5 на 2018-2019 роки"</t>
  </si>
  <si>
    <t xml:space="preserve"> на забезпечення централізованих заходів з лікування хворих на цукровий та нецукровий діабет</t>
  </si>
  <si>
    <t>на виконання програми по забезпеченню дітей - інвалідів технічними засобами                      ( памперсами )</t>
  </si>
  <si>
    <t>на придбання службового житла лікарям</t>
  </si>
  <si>
    <t>на забезпечення онкохворих знеболювальними препаратами для Носівської ЦРЛ</t>
  </si>
  <si>
    <t>на облаштування прибудинкової території лікарні</t>
  </si>
  <si>
    <t>на встановлення медичної інформаційної системи для КНП Носівський районний ПМСД</t>
  </si>
  <si>
    <t>на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</si>
  <si>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на утримання об"єктів спільного користування</t>
  </si>
  <si>
    <t>Трансферти іншим бюджетам</t>
  </si>
  <si>
    <t xml:space="preserve"> Інші субвенції загального фонду </t>
  </si>
  <si>
    <t>3719770/2620</t>
  </si>
  <si>
    <t>3719770/3220</t>
  </si>
  <si>
    <t>Міжбюджетні трансферти на 2019 рік</t>
  </si>
  <si>
    <t>Обласний бюджет Чернігівської області</t>
  </si>
  <si>
    <t>Код програмної класифікації видатків та кредитування місцевих бюджетів</t>
  </si>
  <si>
    <t>Найменування головного розпорядника місцевого бюджету/відповідального виконавця,  найменування бюджетної програми згідно з Типовою програмною класифікацією видатків та кредитування місцевих бюджетів</t>
  </si>
  <si>
    <t xml:space="preserve">Назва об’єкта відповідно  до проектно- кошторисної документації </t>
  </si>
  <si>
    <t>Строк реалізації об’єкта (рік початку і завершення)</t>
  </si>
  <si>
    <t>Розподіл коштів бюджету розвитку за об’єктами у 2019 році</t>
  </si>
  <si>
    <t>Загальна вартість об’єкта, гривень</t>
  </si>
  <si>
    <t>Обсяг видатків бюджету розвитку, гривень</t>
  </si>
  <si>
    <t xml:space="preserve">Рівень будівельної готовності об’єкта на кінець бюджетного періоду, % </t>
  </si>
  <si>
    <t xml:space="preserve">до рішення  міської ради від 22 грудня 2018 року "Про міський бюджет на 2019рік"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</si>
  <si>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Реконструкція приміщення для створення центру надання адміністративних послуг </t>
  </si>
  <si>
    <t>співфінансування будівництва Носівської ЗОШ I-III ст. №5</t>
  </si>
  <si>
    <t xml:space="preserve">                                              Начальник фінансового управління                         В.І.Пазуха</t>
  </si>
  <si>
    <t xml:space="preserve">Усього </t>
  </si>
  <si>
    <t>х</t>
  </si>
  <si>
    <t>Розподіл витрат місцевого бюджету на реалізацію місцевих/регіональних програм у 2019 році</t>
  </si>
  <si>
    <t>до рішення  міської ради від  22 грудня 2018 року  "Про міський бюджет на 2019 рік"</t>
  </si>
  <si>
    <t>Код Функціональної класифікації видатків та кредитування  бюджету</t>
  </si>
  <si>
    <t xml:space="preserve">Найменування головного розпорядника коштів місцевого бюджету/ відповідального виконавця, найменування  бюджетної програми згідно з Типовою програмною класифікацією видатків та кредитування місцевих бюджетів
</t>
  </si>
  <si>
    <t>Дата та номер документа, яким затверджено місцеву регіональну програму</t>
  </si>
  <si>
    <t>Довгострокові кредити індивідуальним забудовникам житла на селі та їх повернення / Надання кредиту/Повернення кредиту</t>
  </si>
  <si>
    <t xml:space="preserve">Програма підтримки індивідуального житлового
 будівництва  «Власний дім» 
на території Носівської об’єднаної громади
на 2019-2020 роки
</t>
  </si>
  <si>
    <t xml:space="preserve">Програма утримання об’єктів та майна  комунальної власності 
Носівської територіальної громади  на 2019 рік
</t>
  </si>
  <si>
    <t>Програма організації громадських робіт на території Носівської громади на 2019 рік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</si>
  <si>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Міська  цільова програма  
фінансового забезпечення представницьких витрат та інших заходів, пов’язаних з діяльністю органів місцевого самоврядування на  2019 рік
</t>
  </si>
  <si>
    <t>Програма діяльності громадської організації         "Федерація футболу Носівської громади" на 2019 рік</t>
  </si>
  <si>
    <t xml:space="preserve">Програма «Охорона культурної спадщини 
 Носівської територіальної громади
на 2019-2021 роки»
</t>
  </si>
  <si>
    <t xml:space="preserve">Програма забезпечення  відшкодування вартості проїзду педагогічних працівників до місця роботи та у зворотному напрямку на 2019 рік
</t>
  </si>
  <si>
    <t>0610002</t>
  </si>
  <si>
    <t>Програма по відшкодуванню витрат організаціям - постачальникам за комунальні послуги сім"ям військовослужбовців, які загинули при виконанні інтернаціонального обов"язку в Республіці Афганістан, при проведенні антитерористичної операції та проживають на території Носівської міської ради на 2019 - 2020 роки</t>
  </si>
  <si>
    <t>Програму фінансування витрат на надання пільг окремим категоріям громадян за послуги зв"язку на 2019 рік</t>
  </si>
  <si>
    <t xml:space="preserve"> Програма  компенсації пільгових перевезень окремих категорій громадян (жителів Носівської міської ради) на залізничному транспорті приміського сполучення на 2019 рік</t>
  </si>
  <si>
    <t xml:space="preserve">Програма надання соціальної матеріальної 
грошової допомоги мешканцям Носівської ОТГ
 на  2019-2021 роки
</t>
  </si>
  <si>
    <t xml:space="preserve"> Програми компенсації за перевезення окремих пільгових категорій громадян автомобільним транспортом на автобусних маршрутах загального користування на 2019 рік</t>
  </si>
  <si>
    <t xml:space="preserve">Програма соціальної підтримки населення Носівської ОТГ «Турбота» на 2019 – 2020 роки
</t>
  </si>
  <si>
    <t>Програма «Охорона культурної спадщини 
 Носівської територіальної громади
на 2019-2021 роки»</t>
  </si>
  <si>
    <t>Програма "Забезпечення охорони та опалення приміщень об"єкта незавершеного будівництва Носівської ЗОШ I-III ст. №5 на 2018-2019 роки"</t>
  </si>
  <si>
    <t>Начальник фінансового управління                                                               В.І.Пазуха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</si>
</sst>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2"/>
      <name val="Arial Cyr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 Cyr"/>
      <charset val="204"/>
    </font>
    <font>
      <sz val="10"/>
      <name val="Times New Roman Cyr"/>
      <charset val="204"/>
    </font>
    <font>
      <sz val="7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6"/>
      <name val="Times New Roman Cyr"/>
      <charset val="204"/>
    </font>
    <font>
      <sz val="6"/>
      <name val="Times New Roman"/>
      <family val="1"/>
      <charset val="204"/>
    </font>
    <font>
      <sz val="7"/>
      <name val="Times New Roman Cyr"/>
      <charset val="204"/>
    </font>
    <font>
      <b/>
      <sz val="15"/>
      <name val="Times New Roman Cyr"/>
      <charset val="204"/>
    </font>
    <font>
      <sz val="12"/>
      <color theme="1"/>
      <name val="Calibri"/>
      <family val="2"/>
      <charset val="204"/>
      <scheme val="minor"/>
    </font>
    <font>
      <b/>
      <i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0" fontId="6" fillId="0" borderId="0"/>
    <xf numFmtId="0" fontId="7" fillId="0" borderId="0"/>
    <xf numFmtId="0" fontId="13" fillId="0" borderId="0"/>
    <xf numFmtId="0" fontId="16" fillId="0" borderId="0"/>
    <xf numFmtId="0" fontId="26" fillId="0" borderId="0">
      <alignment vertical="top"/>
    </xf>
    <xf numFmtId="0" fontId="33" fillId="0" borderId="0"/>
    <xf numFmtId="0" fontId="33" fillId="0" borderId="0"/>
    <xf numFmtId="0" fontId="5" fillId="0" borderId="0"/>
    <xf numFmtId="0" fontId="13" fillId="0" borderId="0"/>
    <xf numFmtId="0" fontId="6" fillId="0" borderId="0"/>
    <xf numFmtId="0" fontId="5" fillId="0" borderId="0"/>
  </cellStyleXfs>
  <cellXfs count="38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4" fillId="0" borderId="1" xfId="0" quotePrefix="1" applyNumberFormat="1" applyFont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0" fontId="0" fillId="0" borderId="1" xfId="0" quotePrefix="1" applyFont="1" applyBorder="1" applyAlignment="1">
      <alignment horizontal="center" vertical="center" wrapText="1"/>
    </xf>
    <xf numFmtId="2" fontId="0" fillId="0" borderId="1" xfId="0" quotePrefix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1" fillId="0" borderId="1" xfId="0" quotePrefix="1" applyFont="1" applyBorder="1" applyAlignment="1">
      <alignment vertical="center" wrapText="1"/>
    </xf>
    <xf numFmtId="0" fontId="7" fillId="0" borderId="0" xfId="1" applyFont="1"/>
    <xf numFmtId="0" fontId="7" fillId="0" borderId="0" xfId="1" applyFont="1" applyAlignment="1"/>
    <xf numFmtId="164" fontId="7" fillId="0" borderId="0" xfId="1" applyNumberFormat="1" applyFont="1"/>
    <xf numFmtId="3" fontId="7" fillId="0" borderId="0" xfId="1" applyNumberFormat="1" applyFont="1"/>
    <xf numFmtId="3" fontId="8" fillId="0" borderId="0" xfId="1" applyNumberFormat="1" applyFont="1"/>
    <xf numFmtId="3" fontId="9" fillId="0" borderId="0" xfId="1" applyNumberFormat="1" applyFont="1"/>
    <xf numFmtId="0" fontId="10" fillId="0" borderId="0" xfId="1" applyFont="1"/>
    <xf numFmtId="164" fontId="10" fillId="0" borderId="0" xfId="1" applyNumberFormat="1" applyFont="1"/>
    <xf numFmtId="164" fontId="11" fillId="0" borderId="0" xfId="1" applyNumberFormat="1" applyFont="1" applyAlignment="1">
      <alignment horizontal="center" vertical="center"/>
    </xf>
    <xf numFmtId="164" fontId="12" fillId="0" borderId="0" xfId="1" applyNumberFormat="1" applyFont="1"/>
    <xf numFmtId="0" fontId="10" fillId="0" borderId="0" xfId="1" applyFont="1" applyAlignment="1"/>
    <xf numFmtId="0" fontId="12" fillId="0" borderId="0" xfId="1" applyFont="1" applyAlignment="1">
      <alignment vertical="center"/>
    </xf>
    <xf numFmtId="164" fontId="12" fillId="0" borderId="0" xfId="1" applyNumberFormat="1" applyFont="1" applyAlignment="1">
      <alignment vertical="center"/>
    </xf>
    <xf numFmtId="4" fontId="11" fillId="0" borderId="0" xfId="1" applyNumberFormat="1" applyFont="1" applyBorder="1" applyAlignment="1">
      <alignment horizontal="right" vertical="center" shrinkToFit="1"/>
    </xf>
    <xf numFmtId="4" fontId="12" fillId="0" borderId="0" xfId="1" applyNumberFormat="1" applyFont="1" applyFill="1" applyBorder="1" applyAlignment="1">
      <alignment horizontal="right" vertical="center" shrinkToFit="1"/>
    </xf>
    <xf numFmtId="0" fontId="8" fillId="0" borderId="0" xfId="1" applyNumberFormat="1" applyFont="1" applyFill="1" applyBorder="1" applyAlignment="1">
      <alignment horizontal="right" vertical="center" shrinkToFit="1"/>
    </xf>
    <xf numFmtId="4" fontId="8" fillId="0" borderId="0" xfId="1" applyNumberFormat="1" applyFont="1" applyFill="1" applyBorder="1" applyAlignment="1">
      <alignment horizontal="right" vertical="center" shrinkToFit="1"/>
    </xf>
    <xf numFmtId="0" fontId="11" fillId="0" borderId="0" xfId="4" applyFont="1" applyBorder="1" applyAlignment="1">
      <alignment vertical="center" wrapText="1"/>
    </xf>
    <xf numFmtId="0" fontId="17" fillId="0" borderId="0" xfId="4" applyFont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right" vertical="center" wrapText="1"/>
    </xf>
    <xf numFmtId="4" fontId="12" fillId="0" borderId="1" xfId="1" applyNumberFormat="1" applyFont="1" applyBorder="1" applyAlignment="1">
      <alignment horizontal="right" vertical="center"/>
    </xf>
    <xf numFmtId="0" fontId="12" fillId="0" borderId="1" xfId="4" applyFont="1" applyBorder="1" applyAlignment="1">
      <alignment vertical="center" wrapText="1"/>
    </xf>
    <xf numFmtId="1" fontId="18" fillId="0" borderId="1" xfId="1" applyNumberFormat="1" applyFont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9" fillId="0" borderId="0" xfId="1" applyFont="1"/>
    <xf numFmtId="0" fontId="10" fillId="0" borderId="0" xfId="1" applyFont="1" applyAlignment="1">
      <alignment wrapText="1"/>
    </xf>
    <xf numFmtId="0" fontId="7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21" fillId="0" borderId="0" xfId="1" applyFont="1"/>
    <xf numFmtId="0" fontId="8" fillId="0" borderId="0" xfId="1" applyFont="1" applyAlignment="1">
      <alignment horizontal="center" vertical="top" wrapText="1"/>
    </xf>
    <xf numFmtId="0" fontId="8" fillId="0" borderId="0" xfId="2" applyNumberFormat="1" applyFont="1" applyFill="1" applyAlignment="1" applyProtection="1">
      <alignment horizontal="right" vertical="center" wrapText="1"/>
    </xf>
    <xf numFmtId="0" fontId="8" fillId="0" borderId="0" xfId="2" applyNumberFormat="1" applyFont="1" applyFill="1" applyAlignment="1" applyProtection="1">
      <alignment horizontal="left" vertical="center" wrapText="1"/>
    </xf>
    <xf numFmtId="0" fontId="15" fillId="0" borderId="0" xfId="1" applyFont="1" applyAlignment="1">
      <alignment horizontal="left" vertical="center" wrapText="1"/>
    </xf>
    <xf numFmtId="0" fontId="7" fillId="0" borderId="0" xfId="2" applyFont="1" applyFill="1"/>
    <xf numFmtId="0" fontId="7" fillId="0" borderId="0" xfId="2" applyNumberFormat="1" applyFont="1" applyFill="1" applyAlignment="1" applyProtection="1"/>
    <xf numFmtId="0" fontId="18" fillId="4" borderId="0" xfId="2" applyNumberFormat="1" applyFont="1" applyFill="1" applyBorder="1" applyAlignment="1" applyProtection="1">
      <alignment horizontal="left" vertical="center" wrapText="1"/>
    </xf>
    <xf numFmtId="0" fontId="18" fillId="0" borderId="0" xfId="2" applyNumberFormat="1" applyFont="1" applyFill="1" applyBorder="1" applyAlignment="1" applyProtection="1">
      <alignment horizontal="left" vertical="center" wrapText="1"/>
    </xf>
    <xf numFmtId="0" fontId="22" fillId="0" borderId="0" xfId="2" applyFont="1" applyAlignment="1">
      <alignment horizontal="left" vertical="center" wrapText="1"/>
    </xf>
    <xf numFmtId="0" fontId="18" fillId="0" borderId="0" xfId="2" applyFont="1" applyFill="1"/>
    <xf numFmtId="0" fontId="23" fillId="0" borderId="0" xfId="2" applyNumberFormat="1" applyFont="1" applyFill="1" applyBorder="1" applyAlignment="1" applyProtection="1">
      <alignment vertical="center" wrapText="1"/>
    </xf>
    <xf numFmtId="0" fontId="23" fillId="0" borderId="0" xfId="2" applyFont="1" applyFill="1"/>
    <xf numFmtId="0" fontId="15" fillId="0" borderId="0" xfId="2" applyNumberFormat="1" applyFont="1" applyFill="1" applyBorder="1" applyAlignment="1" applyProtection="1">
      <alignment vertical="center" wrapText="1"/>
    </xf>
    <xf numFmtId="0" fontId="8" fillId="0" borderId="0" xfId="2" applyNumberFormat="1" applyFont="1" applyFill="1" applyAlignment="1" applyProtection="1"/>
    <xf numFmtId="0" fontId="23" fillId="0" borderId="0" xfId="2" applyNumberFormat="1" applyFont="1" applyFill="1" applyAlignment="1" applyProtection="1"/>
    <xf numFmtId="0" fontId="7" fillId="0" borderId="0" xfId="2" applyNumberFormat="1" applyFont="1" applyFill="1" applyBorder="1" applyAlignment="1" applyProtection="1"/>
    <xf numFmtId="165" fontId="24" fillId="0" borderId="0" xfId="2" applyNumberFormat="1" applyFont="1" applyBorder="1" applyAlignment="1">
      <alignment vertical="justify"/>
    </xf>
    <xf numFmtId="0" fontId="20" fillId="0" borderId="0" xfId="2" applyFont="1" applyFill="1"/>
    <xf numFmtId="0" fontId="19" fillId="0" borderId="0" xfId="2" applyFont="1" applyFill="1"/>
    <xf numFmtId="0" fontId="8" fillId="0" borderId="0" xfId="2" applyFont="1" applyFill="1"/>
    <xf numFmtId="0" fontId="22" fillId="0" borderId="0" xfId="2" applyFont="1" applyFill="1"/>
    <xf numFmtId="0" fontId="10" fillId="0" borderId="0" xfId="2" applyFont="1" applyFill="1"/>
    <xf numFmtId="0" fontId="10" fillId="0" borderId="0" xfId="2" applyFont="1" applyFill="1" applyAlignment="1">
      <alignment vertical="center"/>
    </xf>
    <xf numFmtId="3" fontId="40" fillId="0" borderId="1" xfId="5" applyNumberFormat="1" applyFont="1" applyBorder="1" applyAlignment="1">
      <alignment horizontal="center" vertical="center"/>
    </xf>
    <xf numFmtId="0" fontId="41" fillId="0" borderId="1" xfId="2" applyFont="1" applyBorder="1" applyAlignment="1">
      <alignment horizontal="center" vertical="center" wrapText="1"/>
    </xf>
    <xf numFmtId="49" fontId="41" fillId="0" borderId="1" xfId="2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8" fillId="0" borderId="7" xfId="2" applyNumberFormat="1" applyFont="1" applyFill="1" applyBorder="1" applyAlignment="1" applyProtection="1">
      <alignment horizontal="right" vertical="center"/>
    </xf>
    <xf numFmtId="0" fontId="7" fillId="0" borderId="0" xfId="2" applyFont="1" applyFill="1" applyBorder="1" applyAlignment="1">
      <alignment horizontal="center"/>
    </xf>
    <xf numFmtId="0" fontId="20" fillId="0" borderId="0" xfId="2" applyNumberFormat="1" applyFont="1" applyFill="1" applyBorder="1" applyAlignment="1" applyProtection="1">
      <alignment horizontal="center" vertical="top"/>
    </xf>
    <xf numFmtId="0" fontId="7" fillId="0" borderId="7" xfId="2" applyFont="1" applyFill="1" applyBorder="1" applyAlignment="1">
      <alignment horizontal="center"/>
    </xf>
    <xf numFmtId="0" fontId="20" fillId="0" borderId="7" xfId="2" applyNumberFormat="1" applyFont="1" applyFill="1" applyBorder="1" applyAlignment="1" applyProtection="1">
      <alignment horizontal="center"/>
    </xf>
    <xf numFmtId="0" fontId="7" fillId="0" borderId="0" xfId="2" applyNumberFormat="1" applyFont="1" applyFill="1" applyAlignment="1" applyProtection="1">
      <alignment horizontal="center" vertical="center"/>
    </xf>
    <xf numFmtId="0" fontId="8" fillId="0" borderId="0" xfId="2" applyNumberFormat="1" applyFont="1" applyFill="1" applyAlignment="1" applyProtection="1">
      <alignment horizontal="left" vertical="top"/>
    </xf>
    <xf numFmtId="0" fontId="7" fillId="0" borderId="0" xfId="10" applyNumberFormat="1" applyFont="1" applyFill="1" applyBorder="1" applyAlignment="1" applyProtection="1">
      <alignment vertical="top"/>
    </xf>
    <xf numFmtId="0" fontId="7" fillId="0" borderId="0" xfId="10" applyNumberFormat="1" applyFont="1" applyFill="1" applyBorder="1" applyAlignment="1" applyProtection="1">
      <alignment horizontal="center" vertical="top"/>
    </xf>
    <xf numFmtId="0" fontId="8" fillId="0" borderId="0" xfId="10" applyNumberFormat="1" applyFont="1" applyFill="1" applyBorder="1" applyAlignment="1" applyProtection="1">
      <alignment vertical="top"/>
    </xf>
    <xf numFmtId="0" fontId="8" fillId="0" borderId="0" xfId="10" applyNumberFormat="1" applyFont="1" applyFill="1" applyBorder="1" applyAlignment="1" applyProtection="1">
      <alignment vertical="top" wrapText="1"/>
    </xf>
    <xf numFmtId="0" fontId="8" fillId="0" borderId="0" xfId="10" applyFont="1" applyAlignment="1">
      <alignment horizontal="center"/>
    </xf>
    <xf numFmtId="0" fontId="43" fillId="0" borderId="0" xfId="10" applyNumberFormat="1" applyFont="1" applyFill="1" applyBorder="1" applyAlignment="1" applyProtection="1">
      <alignment vertical="top"/>
    </xf>
    <xf numFmtId="164" fontId="43" fillId="0" borderId="0" xfId="10" applyNumberFormat="1" applyFont="1"/>
    <xf numFmtId="0" fontId="23" fillId="0" borderId="0" xfId="10" applyNumberFormat="1" applyFont="1" applyFill="1" applyBorder="1" applyAlignment="1" applyProtection="1">
      <alignment vertical="center"/>
    </xf>
    <xf numFmtId="0" fontId="23" fillId="0" borderId="0" xfId="10" applyNumberFormat="1" applyFont="1" applyFill="1" applyBorder="1" applyAlignment="1" applyProtection="1">
      <alignment vertical="top"/>
    </xf>
    <xf numFmtId="0" fontId="23" fillId="0" borderId="0" xfId="10" applyNumberFormat="1" applyFont="1" applyFill="1" applyBorder="1" applyAlignment="1" applyProtection="1">
      <alignment vertical="top" wrapText="1"/>
    </xf>
    <xf numFmtId="0" fontId="23" fillId="0" borderId="0" xfId="10" applyFont="1" applyAlignment="1">
      <alignment horizontal="center" vertical="center"/>
    </xf>
    <xf numFmtId="0" fontId="23" fillId="0" borderId="0" xfId="10" applyFont="1" applyAlignment="1">
      <alignment horizontal="left" vertical="center"/>
    </xf>
    <xf numFmtId="0" fontId="7" fillId="0" borderId="1" xfId="10" applyNumberFormat="1" applyFont="1" applyFill="1" applyBorder="1" applyAlignment="1" applyProtection="1">
      <alignment vertical="top"/>
    </xf>
    <xf numFmtId="0" fontId="7" fillId="0" borderId="1" xfId="10" applyNumberFormat="1" applyFont="1" applyFill="1" applyBorder="1" applyAlignment="1" applyProtection="1">
      <alignment horizontal="center" vertical="top"/>
    </xf>
    <xf numFmtId="0" fontId="22" fillId="0" borderId="0" xfId="10" applyNumberFormat="1" applyFont="1" applyFill="1" applyBorder="1" applyAlignment="1" applyProtection="1">
      <alignment vertical="top"/>
    </xf>
    <xf numFmtId="0" fontId="20" fillId="3" borderId="1" xfId="10" applyNumberFormat="1" applyFont="1" applyFill="1" applyBorder="1" applyAlignment="1" applyProtection="1">
      <alignment horizontal="center" vertical="center"/>
    </xf>
    <xf numFmtId="0" fontId="8" fillId="0" borderId="1" xfId="10" applyNumberFormat="1" applyFont="1" applyFill="1" applyBorder="1" applyAlignment="1" applyProtection="1">
      <alignment horizontal="center" vertical="center"/>
    </xf>
    <xf numFmtId="0" fontId="8" fillId="0" borderId="1" xfId="10" applyNumberFormat="1" applyFont="1" applyFill="1" applyBorder="1" applyAlignment="1" applyProtection="1">
      <alignment horizontal="center" vertical="center" wrapText="1"/>
    </xf>
    <xf numFmtId="0" fontId="15" fillId="3" borderId="1" xfId="10" applyNumberFormat="1" applyFont="1" applyFill="1" applyBorder="1" applyAlignment="1" applyProtection="1">
      <alignment horizontal="center" vertical="center"/>
    </xf>
    <xf numFmtId="0" fontId="45" fillId="0" borderId="0" xfId="10" applyNumberFormat="1" applyFont="1" applyFill="1" applyBorder="1" applyAlignment="1" applyProtection="1">
      <alignment vertical="top"/>
    </xf>
    <xf numFmtId="0" fontId="29" fillId="5" borderId="1" xfId="10" applyNumberFormat="1" applyFont="1" applyFill="1" applyBorder="1" applyAlignment="1" applyProtection="1">
      <alignment horizontal="center" vertical="center"/>
    </xf>
    <xf numFmtId="0" fontId="29" fillId="5" borderId="1" xfId="10" applyFont="1" applyFill="1" applyBorder="1" applyAlignment="1">
      <alignment vertical="center" wrapText="1"/>
    </xf>
    <xf numFmtId="0" fontId="10" fillId="0" borderId="0" xfId="10" applyNumberFormat="1" applyFont="1" applyFill="1" applyBorder="1" applyAlignment="1" applyProtection="1">
      <alignment vertical="top"/>
    </xf>
    <xf numFmtId="0" fontId="36" fillId="0" borderId="1" xfId="10" applyNumberFormat="1" applyFont="1" applyFill="1" applyBorder="1" applyAlignment="1" applyProtection="1">
      <alignment horizontal="center"/>
    </xf>
    <xf numFmtId="0" fontId="36" fillId="0" borderId="1" xfId="10" applyNumberFormat="1" applyFont="1" applyFill="1" applyBorder="1" applyAlignment="1" applyProtection="1">
      <alignment horizontal="center" vertical="top"/>
    </xf>
    <xf numFmtId="0" fontId="36" fillId="0" borderId="1" xfId="10" applyNumberFormat="1" applyFont="1" applyFill="1" applyBorder="1" applyAlignment="1" applyProtection="1">
      <alignment horizontal="center" wrapText="1"/>
    </xf>
    <xf numFmtId="0" fontId="36" fillId="0" borderId="1" xfId="10" applyNumberFormat="1" applyFont="1" applyFill="1" applyBorder="1" applyAlignment="1" applyProtection="1">
      <alignment horizontal="center" vertical="center" wrapText="1"/>
    </xf>
    <xf numFmtId="49" fontId="41" fillId="0" borderId="1" xfId="10" applyNumberFormat="1" applyFont="1" applyFill="1" applyBorder="1" applyAlignment="1" applyProtection="1">
      <alignment horizontal="center" vertical="center" wrapText="1"/>
    </xf>
    <xf numFmtId="0" fontId="18" fillId="0" borderId="0" xfId="10" applyNumberFormat="1" applyFont="1" applyFill="1" applyBorder="1" applyAlignment="1" applyProtection="1">
      <alignment vertical="top"/>
    </xf>
    <xf numFmtId="0" fontId="46" fillId="0" borderId="0" xfId="10" applyNumberFormat="1" applyFont="1" applyFill="1" applyBorder="1" applyAlignment="1" applyProtection="1">
      <alignment vertical="top"/>
    </xf>
    <xf numFmtId="0" fontId="7" fillId="0" borderId="0" xfId="10" applyNumberFormat="1" applyFont="1" applyFill="1" applyBorder="1" applyAlignment="1" applyProtection="1">
      <alignment vertical="center"/>
    </xf>
    <xf numFmtId="4" fontId="11" fillId="5" borderId="1" xfId="1" applyNumberFormat="1" applyFont="1" applyFill="1" applyBorder="1" applyAlignment="1">
      <alignment horizontal="right" vertical="center" shrinkToFit="1"/>
    </xf>
    <xf numFmtId="0" fontId="11" fillId="5" borderId="1" xfId="4" applyFont="1" applyFill="1" applyBorder="1" applyAlignment="1">
      <alignment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3" fillId="0" borderId="5" xfId="3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4" applyFont="1" applyBorder="1" applyAlignment="1">
      <alignment horizontal="left" vertical="center" wrapText="1"/>
    </xf>
    <xf numFmtId="0" fontId="19" fillId="0" borderId="6" xfId="1" applyFont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5" xfId="2" applyBorder="1" applyAlignment="1">
      <alignment horizontal="center" vertical="center" wrapText="1"/>
    </xf>
    <xf numFmtId="0" fontId="48" fillId="0" borderId="1" xfId="1" applyFont="1" applyFill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right" vertical="center"/>
    </xf>
    <xf numFmtId="3" fontId="7" fillId="0" borderId="1" xfId="1" applyNumberFormat="1" applyFont="1" applyFill="1" applyBorder="1" applyAlignment="1">
      <alignment horizontal="right" vertical="center" wrapText="1"/>
    </xf>
    <xf numFmtId="0" fontId="51" fillId="0" borderId="1" xfId="1" applyFont="1" applyFill="1" applyBorder="1" applyAlignment="1">
      <alignment horizontal="center" vertical="center" wrapText="1"/>
    </xf>
    <xf numFmtId="3" fontId="19" fillId="5" borderId="1" xfId="1" applyNumberFormat="1" applyFont="1" applyFill="1" applyBorder="1" applyAlignment="1">
      <alignment horizontal="right" vertical="center" shrinkToFit="1"/>
    </xf>
    <xf numFmtId="0" fontId="49" fillId="0" borderId="5" xfId="1" applyFont="1" applyFill="1" applyBorder="1" applyAlignment="1">
      <alignment horizontal="center" vertical="center" wrapText="1"/>
    </xf>
    <xf numFmtId="3" fontId="19" fillId="0" borderId="1" xfId="1" applyNumberFormat="1" applyFont="1" applyFill="1" applyBorder="1" applyAlignment="1">
      <alignment horizontal="right" vertical="center" wrapText="1"/>
    </xf>
    <xf numFmtId="4" fontId="11" fillId="0" borderId="1" xfId="1" applyNumberFormat="1" applyFont="1" applyBorder="1" applyAlignment="1">
      <alignment horizontal="right" vertical="center"/>
    </xf>
    <xf numFmtId="3" fontId="19" fillId="0" borderId="1" xfId="1" applyNumberFormat="1" applyFont="1" applyBorder="1" applyAlignment="1">
      <alignment horizontal="right" vertical="center"/>
    </xf>
    <xf numFmtId="4" fontId="7" fillId="0" borderId="1" xfId="1" applyNumberFormat="1" applyFont="1" applyBorder="1" applyAlignment="1">
      <alignment horizontal="right" vertical="center"/>
    </xf>
    <xf numFmtId="0" fontId="53" fillId="0" borderId="1" xfId="1" applyFont="1" applyFill="1" applyBorder="1" applyAlignment="1">
      <alignment horizontal="center" vertical="center" wrapText="1"/>
    </xf>
    <xf numFmtId="0" fontId="49" fillId="0" borderId="5" xfId="2" applyFont="1" applyBorder="1" applyAlignment="1">
      <alignment horizontal="center" vertical="center" wrapText="1"/>
    </xf>
    <xf numFmtId="0" fontId="52" fillId="0" borderId="5" xfId="2" applyFont="1" applyBorder="1" applyAlignment="1">
      <alignment horizontal="center" vertical="center" wrapText="1"/>
    </xf>
    <xf numFmtId="4" fontId="19" fillId="5" borderId="1" xfId="1" applyNumberFormat="1" applyFont="1" applyFill="1" applyBorder="1" applyAlignment="1">
      <alignment horizontal="right" vertical="center" shrinkToFit="1"/>
    </xf>
    <xf numFmtId="0" fontId="18" fillId="0" borderId="2" xfId="1" applyFont="1" applyBorder="1" applyAlignment="1">
      <alignment horizontal="center" vertical="center" wrapText="1"/>
    </xf>
    <xf numFmtId="0" fontId="8" fillId="0" borderId="1" xfId="2" applyNumberFormat="1" applyFont="1" applyFill="1" applyBorder="1" applyAlignment="1" applyProtection="1">
      <alignment horizontal="center" vertical="center" wrapText="1"/>
    </xf>
    <xf numFmtId="49" fontId="15" fillId="5" borderId="1" xfId="2" applyNumberFormat="1" applyFont="1" applyFill="1" applyBorder="1" applyAlignment="1">
      <alignment horizontal="center" vertical="center" wrapText="1"/>
    </xf>
    <xf numFmtId="49" fontId="35" fillId="5" borderId="1" xfId="2" applyNumberFormat="1" applyFont="1" applyFill="1" applyBorder="1" applyAlignment="1">
      <alignment horizontal="center" vertical="center" wrapText="1"/>
    </xf>
    <xf numFmtId="0" fontId="15" fillId="5" borderId="1" xfId="2" applyFont="1" applyFill="1" applyBorder="1" applyAlignment="1">
      <alignment horizontal="justify" vertical="center" wrapText="1"/>
    </xf>
    <xf numFmtId="165" fontId="24" fillId="5" borderId="1" xfId="5" applyNumberFormat="1" applyFont="1" applyFill="1" applyBorder="1">
      <alignment vertical="top"/>
    </xf>
    <xf numFmtId="165" fontId="30" fillId="5" borderId="1" xfId="5" applyNumberFormat="1" applyFont="1" applyFill="1" applyBorder="1" applyAlignment="1">
      <alignment horizontal="center" vertical="center"/>
    </xf>
    <xf numFmtId="0" fontId="39" fillId="5" borderId="0" xfId="2" applyFont="1" applyFill="1" applyAlignment="1">
      <alignment wrapText="1"/>
    </xf>
    <xf numFmtId="165" fontId="38" fillId="5" borderId="1" xfId="5" applyNumberFormat="1" applyFont="1" applyFill="1" applyBorder="1">
      <alignment vertical="top"/>
    </xf>
    <xf numFmtId="49" fontId="8" fillId="5" borderId="1" xfId="6" quotePrefix="1" applyNumberFormat="1" applyFont="1" applyFill="1" applyBorder="1" applyAlignment="1">
      <alignment horizontal="center" vertical="center" wrapText="1"/>
    </xf>
    <xf numFmtId="49" fontId="8" fillId="5" borderId="1" xfId="6" applyNumberFormat="1" applyFont="1" applyFill="1" applyBorder="1" applyAlignment="1">
      <alignment horizontal="center" vertical="center" wrapText="1"/>
    </xf>
    <xf numFmtId="0" fontId="37" fillId="5" borderId="5" xfId="2" applyFont="1" applyFill="1" applyBorder="1" applyAlignment="1">
      <alignment wrapText="1"/>
    </xf>
    <xf numFmtId="165" fontId="28" fillId="5" borderId="1" xfId="5" applyNumberFormat="1" applyFont="1" applyFill="1" applyBorder="1" applyAlignment="1">
      <alignment vertical="center"/>
    </xf>
    <xf numFmtId="165" fontId="27" fillId="5" borderId="1" xfId="5" applyNumberFormat="1" applyFont="1" applyFill="1" applyBorder="1">
      <alignment vertical="top"/>
    </xf>
    <xf numFmtId="0" fontId="37" fillId="5" borderId="0" xfId="2" applyFont="1" applyFill="1" applyAlignment="1">
      <alignment horizontal="left" vertical="center" wrapText="1"/>
    </xf>
    <xf numFmtId="165" fontId="28" fillId="5" borderId="1" xfId="5" applyNumberFormat="1" applyFont="1" applyFill="1" applyBorder="1" applyAlignment="1">
      <alignment vertical="center" wrapText="1"/>
    </xf>
    <xf numFmtId="2" fontId="8" fillId="5" borderId="1" xfId="2" quotePrefix="1" applyNumberFormat="1" applyFont="1" applyFill="1" applyBorder="1" applyAlignment="1">
      <alignment vertical="center" wrapText="1"/>
    </xf>
    <xf numFmtId="0" fontId="8" fillId="5" borderId="1" xfId="2" quotePrefix="1" applyFont="1" applyFill="1" applyBorder="1" applyAlignment="1">
      <alignment horizontal="center" vertical="center" wrapText="1"/>
    </xf>
    <xf numFmtId="2" fontId="8" fillId="5" borderId="1" xfId="2" quotePrefix="1" applyNumberFormat="1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vertical="center" wrapText="1"/>
    </xf>
    <xf numFmtId="49" fontId="8" fillId="5" borderId="1" xfId="2" applyNumberFormat="1" applyFont="1" applyFill="1" applyBorder="1" applyAlignment="1">
      <alignment horizontal="center" vertical="center" wrapText="1"/>
    </xf>
    <xf numFmtId="165" fontId="28" fillId="5" borderId="1" xfId="5" applyNumberFormat="1" applyFont="1" applyFill="1" applyBorder="1">
      <alignment vertical="top"/>
    </xf>
    <xf numFmtId="49" fontId="34" fillId="5" borderId="1" xfId="6" quotePrefix="1" applyNumberFormat="1" applyFont="1" applyFill="1" applyBorder="1" applyAlignment="1">
      <alignment horizontal="center" vertical="center" wrapText="1"/>
    </xf>
    <xf numFmtId="49" fontId="34" fillId="5" borderId="1" xfId="6" applyNumberFormat="1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 wrapText="1"/>
    </xf>
    <xf numFmtId="165" fontId="28" fillId="5" borderId="1" xfId="5" applyNumberFormat="1" applyFont="1" applyFill="1" applyBorder="1" applyAlignment="1">
      <alignment horizontal="right" vertical="center"/>
    </xf>
    <xf numFmtId="0" fontId="15" fillId="5" borderId="1" xfId="2" applyFont="1" applyFill="1" applyBorder="1" applyAlignment="1">
      <alignment horizontal="center" vertical="center" wrapText="1"/>
    </xf>
    <xf numFmtId="2" fontId="15" fillId="5" borderId="1" xfId="2" quotePrefix="1" applyNumberFormat="1" applyFont="1" applyFill="1" applyBorder="1" applyAlignment="1">
      <alignment vertical="center" wrapText="1"/>
    </xf>
    <xf numFmtId="165" fontId="30" fillId="5" borderId="1" xfId="5" applyNumberFormat="1" applyFont="1" applyFill="1" applyBorder="1" applyAlignment="1">
      <alignment vertical="center"/>
    </xf>
    <xf numFmtId="2" fontId="29" fillId="5" borderId="1" xfId="2" quotePrefix="1" applyNumberFormat="1" applyFont="1" applyFill="1" applyBorder="1" applyAlignment="1">
      <alignment vertical="center" wrapText="1"/>
    </xf>
    <xf numFmtId="2" fontId="31" fillId="5" borderId="1" xfId="2" quotePrefix="1" applyNumberFormat="1" applyFont="1" applyFill="1" applyBorder="1" applyAlignment="1">
      <alignment vertical="center" wrapText="1"/>
    </xf>
    <xf numFmtId="0" fontId="35" fillId="5" borderId="1" xfId="2" applyFont="1" applyFill="1" applyBorder="1" applyAlignment="1">
      <alignment horizontal="center" vertical="center" wrapText="1"/>
    </xf>
    <xf numFmtId="2" fontId="15" fillId="5" borderId="1" xfId="7" quotePrefix="1" applyNumberFormat="1" applyFont="1" applyFill="1" applyBorder="1" applyAlignment="1">
      <alignment vertical="center" wrapText="1"/>
    </xf>
    <xf numFmtId="165" fontId="28" fillId="5" borderId="1" xfId="5" applyNumberFormat="1" applyFont="1" applyFill="1" applyBorder="1" applyAlignment="1">
      <alignment horizontal="left" vertical="center"/>
    </xf>
    <xf numFmtId="165" fontId="30" fillId="5" borderId="1" xfId="5" applyNumberFormat="1" applyFont="1" applyFill="1" applyBorder="1" applyAlignment="1">
      <alignment horizontal="right" vertical="center"/>
    </xf>
    <xf numFmtId="165" fontId="30" fillId="5" borderId="1" xfId="5" applyNumberFormat="1" applyFont="1" applyFill="1" applyBorder="1" applyAlignment="1">
      <alignment horizontal="left" vertical="center"/>
    </xf>
    <xf numFmtId="0" fontId="32" fillId="5" borderId="1" xfId="2" quotePrefix="1" applyFont="1" applyFill="1" applyBorder="1" applyAlignment="1">
      <alignment horizontal="center" vertical="center" wrapText="1"/>
    </xf>
    <xf numFmtId="0" fontId="32" fillId="5" borderId="1" xfId="2" applyFont="1" applyFill="1" applyBorder="1" applyAlignment="1">
      <alignment horizontal="center" vertical="center" wrapText="1"/>
    </xf>
    <xf numFmtId="2" fontId="32" fillId="5" borderId="1" xfId="2" applyNumberFormat="1" applyFont="1" applyFill="1" applyBorder="1" applyAlignment="1">
      <alignment horizontal="center" vertical="center" wrapText="1"/>
    </xf>
    <xf numFmtId="0" fontId="14" fillId="5" borderId="1" xfId="2" quotePrefix="1" applyFont="1" applyFill="1" applyBorder="1" applyAlignment="1">
      <alignment horizontal="center" vertical="center" wrapText="1"/>
    </xf>
    <xf numFmtId="2" fontId="14" fillId="5" borderId="1" xfId="2" quotePrefix="1" applyNumberFormat="1" applyFont="1" applyFill="1" applyBorder="1" applyAlignment="1">
      <alignment horizontal="center" vertical="center" wrapText="1"/>
    </xf>
    <xf numFmtId="49" fontId="14" fillId="5" borderId="1" xfId="2" quotePrefix="1" applyNumberFormat="1" applyFont="1" applyFill="1" applyBorder="1" applyAlignment="1">
      <alignment horizontal="center" vertical="center" wrapText="1"/>
    </xf>
    <xf numFmtId="49" fontId="35" fillId="5" borderId="12" xfId="2" applyNumberFormat="1" applyFont="1" applyFill="1" applyBorder="1" applyAlignment="1">
      <alignment horizontal="center" vertical="center" wrapText="1"/>
    </xf>
    <xf numFmtId="165" fontId="38" fillId="5" borderId="12" xfId="5" applyNumberFormat="1" applyFont="1" applyFill="1" applyBorder="1">
      <alignment vertical="top"/>
    </xf>
    <xf numFmtId="49" fontId="8" fillId="5" borderId="5" xfId="6" quotePrefix="1" applyNumberFormat="1" applyFont="1" applyFill="1" applyBorder="1" applyAlignment="1">
      <alignment horizontal="center" vertical="center" wrapText="1"/>
    </xf>
    <xf numFmtId="49" fontId="8" fillId="5" borderId="5" xfId="6" applyNumberFormat="1" applyFont="1" applyFill="1" applyBorder="1" applyAlignment="1">
      <alignment horizontal="center" vertical="center" wrapText="1"/>
    </xf>
    <xf numFmtId="165" fontId="28" fillId="5" borderId="5" xfId="5" applyNumberFormat="1" applyFont="1" applyFill="1" applyBorder="1" applyAlignment="1">
      <alignment vertical="center"/>
    </xf>
    <xf numFmtId="165" fontId="27" fillId="5" borderId="5" xfId="5" applyNumberFormat="1" applyFont="1" applyFill="1" applyBorder="1">
      <alignment vertical="top"/>
    </xf>
    <xf numFmtId="0" fontId="55" fillId="0" borderId="1" xfId="0" quotePrefix="1" applyFont="1" applyBorder="1" applyAlignment="1">
      <alignment horizontal="center" vertical="center" wrapText="1"/>
    </xf>
    <xf numFmtId="2" fontId="55" fillId="0" borderId="1" xfId="0" quotePrefix="1" applyNumberFormat="1" applyFont="1" applyBorder="1" applyAlignment="1">
      <alignment horizontal="center" vertical="center" wrapText="1"/>
    </xf>
    <xf numFmtId="2" fontId="55" fillId="0" borderId="1" xfId="0" quotePrefix="1" applyNumberFormat="1" applyFont="1" applyBorder="1" applyAlignment="1">
      <alignment vertical="center" wrapText="1"/>
    </xf>
    <xf numFmtId="3" fontId="28" fillId="5" borderId="1" xfId="5" applyNumberFormat="1" applyFont="1" applyFill="1" applyBorder="1" applyAlignment="1">
      <alignment vertical="center"/>
    </xf>
    <xf numFmtId="3" fontId="28" fillId="5" borderId="5" xfId="5" applyNumberFormat="1" applyFont="1" applyFill="1" applyBorder="1" applyAlignment="1">
      <alignment vertical="center"/>
    </xf>
    <xf numFmtId="3" fontId="28" fillId="5" borderId="1" xfId="5" applyNumberFormat="1" applyFont="1" applyFill="1" applyBorder="1" applyAlignment="1">
      <alignment horizontal="center" vertical="center"/>
    </xf>
    <xf numFmtId="3" fontId="30" fillId="5" borderId="1" xfId="5" applyNumberFormat="1" applyFont="1" applyFill="1" applyBorder="1" applyAlignment="1">
      <alignment horizontal="right" vertical="center"/>
    </xf>
    <xf numFmtId="3" fontId="30" fillId="5" borderId="12" xfId="5" applyNumberFormat="1" applyFont="1" applyFill="1" applyBorder="1" applyAlignment="1">
      <alignment vertical="center"/>
    </xf>
    <xf numFmtId="3" fontId="30" fillId="5" borderId="1" xfId="5" applyNumberFormat="1" applyFont="1" applyFill="1" applyBorder="1" applyAlignment="1">
      <alignment vertical="center"/>
    </xf>
    <xf numFmtId="3" fontId="28" fillId="5" borderId="1" xfId="5" applyNumberFormat="1" applyFont="1" applyFill="1" applyBorder="1" applyAlignment="1">
      <alignment horizontal="right" vertical="center"/>
    </xf>
    <xf numFmtId="0" fontId="46" fillId="0" borderId="0" xfId="2" applyNumberFormat="1" applyFont="1" applyFill="1" applyBorder="1" applyAlignment="1" applyProtection="1">
      <alignment vertical="center" wrapText="1"/>
    </xf>
    <xf numFmtId="0" fontId="20" fillId="5" borderId="1" xfId="2" applyFont="1" applyFill="1" applyBorder="1" applyAlignment="1">
      <alignment horizontal="center" vertical="center" wrapText="1"/>
    </xf>
    <xf numFmtId="165" fontId="24" fillId="5" borderId="1" xfId="2" applyNumberFormat="1" applyFont="1" applyFill="1" applyBorder="1" applyAlignment="1">
      <alignment horizontal="center" vertical="center"/>
    </xf>
    <xf numFmtId="165" fontId="30" fillId="5" borderId="1" xfId="2" applyNumberFormat="1" applyFont="1" applyFill="1" applyBorder="1" applyAlignment="1">
      <alignment horizontal="center" vertical="center"/>
    </xf>
    <xf numFmtId="3" fontId="25" fillId="5" borderId="1" xfId="2" applyNumberFormat="1" applyFont="1" applyFill="1" applyBorder="1" applyAlignment="1">
      <alignment horizontal="right" vertical="center"/>
    </xf>
    <xf numFmtId="49" fontId="44" fillId="5" borderId="1" xfId="6" quotePrefix="1" applyNumberFormat="1" applyFont="1" applyFill="1" applyBorder="1" applyAlignment="1">
      <alignment horizontal="center" vertical="center" wrapText="1"/>
    </xf>
    <xf numFmtId="49" fontId="44" fillId="5" borderId="1" xfId="6" applyNumberFormat="1" applyFont="1" applyFill="1" applyBorder="1" applyAlignment="1">
      <alignment horizontal="center" vertical="center" wrapText="1"/>
    </xf>
    <xf numFmtId="2" fontId="8" fillId="5" borderId="1" xfId="6" quotePrefix="1" applyNumberFormat="1" applyFont="1" applyFill="1" applyBorder="1" applyAlignment="1">
      <alignment vertical="center" wrapText="1"/>
    </xf>
    <xf numFmtId="0" fontId="10" fillId="5" borderId="1" xfId="2" applyFont="1" applyFill="1" applyBorder="1" applyAlignment="1">
      <alignment wrapText="1"/>
    </xf>
    <xf numFmtId="0" fontId="8" fillId="5" borderId="1" xfId="10" applyNumberFormat="1" applyFont="1" applyFill="1" applyBorder="1" applyAlignment="1" applyProtection="1">
      <alignment horizontal="center" vertical="center"/>
    </xf>
    <xf numFmtId="49" fontId="15" fillId="5" borderId="1" xfId="10" applyNumberFormat="1" applyFont="1" applyFill="1" applyBorder="1" applyAlignment="1" applyProtection="1">
      <alignment horizontal="center" vertical="center" wrapText="1"/>
    </xf>
    <xf numFmtId="0" fontId="8" fillId="5" borderId="1" xfId="10" applyNumberFormat="1" applyFont="1" applyFill="1" applyBorder="1" applyAlignment="1" applyProtection="1">
      <alignment horizontal="left" vertical="center" wrapText="1"/>
    </xf>
    <xf numFmtId="0" fontId="10" fillId="5" borderId="1" xfId="10" applyNumberFormat="1" applyFont="1" applyFill="1" applyBorder="1" applyAlignment="1" applyProtection="1">
      <alignment vertical="top" wrapText="1"/>
    </xf>
    <xf numFmtId="0" fontId="8" fillId="5" borderId="1" xfId="10" applyNumberFormat="1" applyFont="1" applyFill="1" applyBorder="1" applyAlignment="1" applyProtection="1">
      <alignment horizontal="center" vertical="center" wrapText="1"/>
    </xf>
    <xf numFmtId="49" fontId="15" fillId="5" borderId="1" xfId="10" quotePrefix="1" applyNumberFormat="1" applyFont="1" applyFill="1" applyBorder="1" applyAlignment="1">
      <alignment horizontal="center" vertical="center"/>
    </xf>
    <xf numFmtId="49" fontId="19" fillId="5" borderId="1" xfId="10" applyNumberFormat="1" applyFont="1" applyFill="1" applyBorder="1" applyAlignment="1">
      <alignment horizontal="center" vertical="center"/>
    </xf>
    <xf numFmtId="2" fontId="8" fillId="5" borderId="1" xfId="6" applyNumberFormat="1" applyFont="1" applyFill="1" applyBorder="1" applyAlignment="1">
      <alignment vertical="center" wrapText="1"/>
    </xf>
    <xf numFmtId="0" fontId="10" fillId="5" borderId="1" xfId="2" applyFont="1" applyFill="1" applyBorder="1" applyAlignment="1">
      <alignment horizontal="left" vertical="top" wrapText="1"/>
    </xf>
    <xf numFmtId="0" fontId="31" fillId="5" borderId="1" xfId="11" quotePrefix="1" applyFont="1" applyFill="1" applyBorder="1" applyAlignment="1">
      <alignment horizontal="center" vertical="center" wrapText="1"/>
    </xf>
    <xf numFmtId="2" fontId="31" fillId="5" borderId="1" xfId="11" quotePrefix="1" applyNumberFormat="1" applyFont="1" applyFill="1" applyBorder="1" applyAlignment="1">
      <alignment horizontal="center" vertical="center" wrapText="1"/>
    </xf>
    <xf numFmtId="2" fontId="29" fillId="5" borderId="1" xfId="11" quotePrefix="1" applyNumberFormat="1" applyFont="1" applyFill="1" applyBorder="1" applyAlignment="1">
      <alignment vertical="center" wrapText="1"/>
    </xf>
    <xf numFmtId="0" fontId="10" fillId="5" borderId="1" xfId="9" applyFont="1" applyFill="1" applyBorder="1" applyAlignment="1">
      <alignment horizontal="left" vertical="center" wrapText="1"/>
    </xf>
    <xf numFmtId="49" fontId="15" fillId="5" borderId="1" xfId="6" quotePrefix="1" applyNumberFormat="1" applyFont="1" applyFill="1" applyBorder="1" applyAlignment="1">
      <alignment horizontal="center" vertical="center" wrapText="1"/>
    </xf>
    <xf numFmtId="0" fontId="10" fillId="5" borderId="1" xfId="9" applyFont="1" applyFill="1" applyBorder="1" applyAlignment="1">
      <alignment vertical="center" wrapText="1"/>
    </xf>
    <xf numFmtId="0" fontId="15" fillId="5" borderId="1" xfId="2" quotePrefix="1" applyFont="1" applyFill="1" applyBorder="1" applyAlignment="1">
      <alignment horizontal="center" vertical="center" wrapText="1"/>
    </xf>
    <xf numFmtId="2" fontId="15" fillId="5" borderId="1" xfId="2" quotePrefix="1" applyNumberFormat="1" applyFont="1" applyFill="1" applyBorder="1" applyAlignment="1">
      <alignment horizontal="center" vertical="center" wrapText="1"/>
    </xf>
    <xf numFmtId="0" fontId="10" fillId="5" borderId="1" xfId="10" applyNumberFormat="1" applyFont="1" applyFill="1" applyBorder="1" applyAlignment="1" applyProtection="1">
      <alignment horizontal="center" vertical="center"/>
    </xf>
    <xf numFmtId="0" fontId="7" fillId="5" borderId="1" xfId="10" applyNumberFormat="1" applyFont="1" applyFill="1" applyBorder="1" applyAlignment="1" applyProtection="1">
      <alignment horizontal="center" vertical="center"/>
    </xf>
    <xf numFmtId="0" fontId="14" fillId="0" borderId="1" xfId="0" quotePrefix="1" applyFont="1" applyBorder="1" applyAlignment="1">
      <alignment horizontal="center" vertical="center" wrapText="1"/>
    </xf>
    <xf numFmtId="2" fontId="14" fillId="0" borderId="1" xfId="0" quotePrefix="1" applyNumberFormat="1" applyFont="1" applyBorder="1" applyAlignment="1">
      <alignment horizontal="center" vertical="center" wrapText="1"/>
    </xf>
    <xf numFmtId="2" fontId="14" fillId="0" borderId="1" xfId="0" quotePrefix="1" applyNumberFormat="1" applyFont="1" applyBorder="1" applyAlignment="1">
      <alignment vertical="center" wrapText="1"/>
    </xf>
    <xf numFmtId="0" fontId="32" fillId="0" borderId="1" xfId="0" quotePrefix="1" applyFont="1" applyBorder="1" applyAlignment="1">
      <alignment horizontal="center" vertical="center" wrapText="1"/>
    </xf>
    <xf numFmtId="0" fontId="20" fillId="3" borderId="1" xfId="10" applyFont="1" applyFill="1" applyBorder="1" applyAlignment="1">
      <alignment horizontal="left" vertical="center" wrapText="1"/>
    </xf>
    <xf numFmtId="0" fontId="22" fillId="3" borderId="1" xfId="10" applyNumberFormat="1" applyFont="1" applyFill="1" applyBorder="1" applyAlignment="1" applyProtection="1">
      <alignment vertical="top"/>
    </xf>
    <xf numFmtId="0" fontId="35" fillId="3" borderId="1" xfId="10" applyNumberFormat="1" applyFont="1" applyFill="1" applyBorder="1" applyAlignment="1" applyProtection="1">
      <alignment horizontal="center" vertical="center"/>
    </xf>
    <xf numFmtId="0" fontId="22" fillId="3" borderId="1" xfId="10" applyNumberFormat="1" applyFont="1" applyFill="1" applyBorder="1" applyAlignment="1" applyProtection="1">
      <alignment horizontal="center" vertical="center"/>
    </xf>
    <xf numFmtId="0" fontId="8" fillId="3" borderId="1" xfId="10" applyNumberFormat="1" applyFont="1" applyFill="1" applyBorder="1" applyAlignment="1" applyProtection="1">
      <alignment horizontal="center" vertical="center"/>
    </xf>
    <xf numFmtId="0" fontId="8" fillId="3" borderId="1" xfId="10" applyNumberFormat="1" applyFont="1" applyFill="1" applyBorder="1" applyAlignment="1" applyProtection="1">
      <alignment horizontal="center" vertical="center" wrapText="1"/>
    </xf>
    <xf numFmtId="0" fontId="15" fillId="3" borderId="1" xfId="10" applyNumberFormat="1" applyFont="1" applyFill="1" applyBorder="1" applyAlignment="1" applyProtection="1">
      <alignment horizontal="center" vertical="center" wrapText="1"/>
    </xf>
    <xf numFmtId="0" fontId="32" fillId="3" borderId="1" xfId="0" quotePrefix="1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2" fontId="32" fillId="3" borderId="1" xfId="0" applyNumberFormat="1" applyFont="1" applyFill="1" applyBorder="1" applyAlignment="1">
      <alignment horizontal="center" vertical="center" wrapText="1"/>
    </xf>
    <xf numFmtId="2" fontId="32" fillId="3" borderId="1" xfId="0" quotePrefix="1" applyNumberFormat="1" applyFont="1" applyFill="1" applyBorder="1" applyAlignment="1">
      <alignment vertical="center" wrapText="1"/>
    </xf>
    <xf numFmtId="0" fontId="22" fillId="3" borderId="1" xfId="10" applyNumberFormat="1" applyFont="1" applyFill="1" applyBorder="1" applyAlignment="1" applyProtection="1">
      <alignment vertical="top" wrapText="1"/>
    </xf>
    <xf numFmtId="49" fontId="20" fillId="3" borderId="1" xfId="6" quotePrefix="1" applyNumberFormat="1" applyFont="1" applyFill="1" applyBorder="1" applyAlignment="1">
      <alignment horizontal="center" vertical="center" wrapText="1"/>
    </xf>
    <xf numFmtId="49" fontId="22" fillId="3" borderId="1" xfId="6" applyNumberFormat="1" applyFont="1" applyFill="1" applyBorder="1" applyAlignment="1">
      <alignment horizontal="center" vertical="center" wrapText="1"/>
    </xf>
    <xf numFmtId="49" fontId="22" fillId="3" borderId="1" xfId="6" quotePrefix="1" applyNumberFormat="1" applyFont="1" applyFill="1" applyBorder="1" applyAlignment="1">
      <alignment horizontal="center" vertical="center" wrapText="1"/>
    </xf>
    <xf numFmtId="2" fontId="20" fillId="3" borderId="1" xfId="6" quotePrefix="1" applyNumberFormat="1" applyFont="1" applyFill="1" applyBorder="1" applyAlignment="1">
      <alignment vertical="center" wrapText="1"/>
    </xf>
    <xf numFmtId="0" fontId="56" fillId="3" borderId="1" xfId="10" applyNumberFormat="1" applyFont="1" applyFill="1" applyBorder="1" applyAlignment="1" applyProtection="1">
      <alignment horizontal="center" vertical="center"/>
    </xf>
    <xf numFmtId="49" fontId="20" fillId="3" borderId="1" xfId="10" applyNumberFormat="1" applyFont="1" applyFill="1" applyBorder="1" applyAlignment="1" applyProtection="1">
      <alignment horizontal="center" vertical="center"/>
    </xf>
    <xf numFmtId="0" fontId="22" fillId="3" borderId="1" xfId="10" applyNumberFormat="1" applyFont="1" applyFill="1" applyBorder="1" applyAlignment="1" applyProtection="1">
      <alignment horizontal="center" vertical="center" wrapText="1"/>
    </xf>
    <xf numFmtId="1" fontId="15" fillId="5" borderId="1" xfId="10" applyNumberFormat="1" applyFont="1" applyFill="1" applyBorder="1" applyAlignment="1" applyProtection="1">
      <alignment horizontal="center" vertical="center" wrapText="1"/>
    </xf>
    <xf numFmtId="1" fontId="15" fillId="5" borderId="1" xfId="10" applyNumberFormat="1" applyFont="1" applyFill="1" applyBorder="1" applyAlignment="1" applyProtection="1">
      <alignment horizontal="center" vertical="center"/>
    </xf>
    <xf numFmtId="49" fontId="15" fillId="5" borderId="1" xfId="10" applyNumberFormat="1" applyFont="1" applyFill="1" applyBorder="1" applyAlignment="1" applyProtection="1">
      <alignment horizontal="center" vertical="center"/>
    </xf>
    <xf numFmtId="49" fontId="31" fillId="5" borderId="1" xfId="10" applyNumberFormat="1" applyFont="1" applyFill="1" applyBorder="1" applyAlignment="1" applyProtection="1">
      <alignment horizontal="center" vertical="center"/>
    </xf>
    <xf numFmtId="0" fontId="31" fillId="5" borderId="1" xfId="10" applyNumberFormat="1" applyFont="1" applyFill="1" applyBorder="1" applyAlignment="1" applyProtection="1">
      <alignment horizontal="center" vertical="center"/>
    </xf>
    <xf numFmtId="0" fontId="8" fillId="5" borderId="1" xfId="2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left" vertical="top" wrapText="1"/>
    </xf>
    <xf numFmtId="0" fontId="8" fillId="3" borderId="1" xfId="2" applyFont="1" applyFill="1" applyBorder="1" applyAlignment="1">
      <alignment horizontal="center" vertical="center"/>
    </xf>
    <xf numFmtId="0" fontId="15" fillId="3" borderId="1" xfId="2" applyFont="1" applyFill="1" applyBorder="1" applyAlignment="1">
      <alignment horizontal="center" vertical="center" wrapText="1"/>
    </xf>
    <xf numFmtId="0" fontId="10" fillId="3" borderId="1" xfId="10" applyNumberFormat="1" applyFont="1" applyFill="1" applyBorder="1" applyAlignment="1" applyProtection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2" xfId="0" applyBorder="1" applyAlignme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2" fillId="0" borderId="0" xfId="2" applyNumberFormat="1" applyFont="1" applyFill="1" applyAlignment="1" applyProtection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5" fillId="0" borderId="0" xfId="1" applyNumberFormat="1" applyFont="1" applyFill="1" applyBorder="1" applyAlignment="1">
      <alignment horizontal="left" vertical="center" shrinkToFit="1"/>
    </xf>
    <xf numFmtId="0" fontId="14" fillId="0" borderId="0" xfId="3" applyNumberFormat="1" applyFont="1" applyAlignment="1">
      <alignment horizontal="left" vertical="center" shrinkToFi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49" fillId="0" borderId="15" xfId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48" fillId="0" borderId="15" xfId="1" applyFont="1" applyFill="1" applyBorder="1" applyAlignment="1">
      <alignment horizontal="center" vertical="center" wrapText="1"/>
    </xf>
    <xf numFmtId="0" fontId="48" fillId="0" borderId="14" xfId="1" applyFont="1" applyFill="1" applyBorder="1" applyAlignment="1">
      <alignment horizontal="center" vertical="center" wrapText="1"/>
    </xf>
    <xf numFmtId="0" fontId="48" fillId="0" borderId="13" xfId="1" applyFont="1" applyFill="1" applyBorder="1" applyAlignment="1">
      <alignment horizontal="center" vertical="center" wrapText="1"/>
    </xf>
    <xf numFmtId="0" fontId="48" fillId="0" borderId="11" xfId="1" applyFont="1" applyFill="1" applyBorder="1" applyAlignment="1">
      <alignment horizontal="center" vertical="center" wrapText="1"/>
    </xf>
    <xf numFmtId="0" fontId="48" fillId="0" borderId="0" xfId="1" applyFont="1" applyFill="1" applyBorder="1" applyAlignment="1">
      <alignment horizontal="center" vertical="center" wrapText="1"/>
    </xf>
    <xf numFmtId="0" fontId="48" fillId="0" borderId="10" xfId="1" applyFont="1" applyFill="1" applyBorder="1" applyAlignment="1">
      <alignment horizontal="center" vertical="center" wrapText="1"/>
    </xf>
    <xf numFmtId="0" fontId="48" fillId="0" borderId="8" xfId="1" applyFont="1" applyFill="1" applyBorder="1" applyAlignment="1">
      <alignment horizontal="center" vertical="center" wrapText="1"/>
    </xf>
    <xf numFmtId="0" fontId="48" fillId="0" borderId="7" xfId="1" applyFont="1" applyFill="1" applyBorder="1" applyAlignment="1">
      <alignment horizontal="center" vertical="center" wrapText="1"/>
    </xf>
    <xf numFmtId="0" fontId="48" fillId="0" borderId="6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 wrapText="1"/>
    </xf>
    <xf numFmtId="0" fontId="13" fillId="0" borderId="9" xfId="3" applyBorder="1" applyAlignment="1">
      <alignment horizontal="center" vertical="center" wrapText="1"/>
    </xf>
    <xf numFmtId="0" fontId="13" fillId="0" borderId="5" xfId="3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1" fillId="0" borderId="0" xfId="2" applyNumberFormat="1" applyFont="1" applyFill="1" applyBorder="1" applyAlignment="1" applyProtection="1">
      <alignment vertical="center" wrapText="1"/>
    </xf>
    <xf numFmtId="0" fontId="8" fillId="0" borderId="0" xfId="1" applyFont="1" applyAlignment="1"/>
    <xf numFmtId="0" fontId="8" fillId="0" borderId="0" xfId="2" applyFont="1" applyAlignment="1"/>
    <xf numFmtId="0" fontId="54" fillId="0" borderId="0" xfId="2" applyFont="1" applyAlignment="1">
      <alignment horizontal="center" vertical="center" wrapText="1"/>
    </xf>
    <xf numFmtId="0" fontId="19" fillId="0" borderId="13" xfId="1" applyFont="1" applyBorder="1" applyAlignment="1">
      <alignment horizontal="center" vertical="center" wrapText="1"/>
    </xf>
    <xf numFmtId="0" fontId="19" fillId="0" borderId="10" xfId="1" applyFont="1" applyBorder="1" applyAlignment="1">
      <alignment horizontal="center" vertical="center" wrapText="1"/>
    </xf>
    <xf numFmtId="0" fontId="19" fillId="0" borderId="6" xfId="1" applyFont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42" fillId="0" borderId="0" xfId="2" applyNumberFormat="1" applyFont="1" applyFill="1" applyBorder="1" applyAlignment="1" applyProtection="1">
      <alignment horizontal="center" vertical="top" wrapText="1"/>
    </xf>
    <xf numFmtId="0" fontId="20" fillId="0" borderId="0" xfId="2" applyNumberFormat="1" applyFont="1" applyFill="1" applyBorder="1" applyAlignment="1" applyProtection="1">
      <alignment horizontal="center" vertical="top" wrapText="1"/>
    </xf>
    <xf numFmtId="0" fontId="8" fillId="0" borderId="0" xfId="2" applyNumberFormat="1" applyFont="1" applyFill="1" applyAlignment="1" applyProtection="1">
      <alignment horizontal="left" vertical="center" wrapText="1"/>
    </xf>
    <xf numFmtId="0" fontId="55" fillId="0" borderId="0" xfId="3" applyFont="1" applyAlignment="1">
      <alignment vertical="center" wrapText="1"/>
    </xf>
    <xf numFmtId="0" fontId="8" fillId="0" borderId="0" xfId="2" applyNumberFormat="1" applyFont="1" applyFill="1" applyAlignment="1" applyProtection="1">
      <alignment horizontal="left" vertical="top"/>
    </xf>
    <xf numFmtId="0" fontId="13" fillId="0" borderId="0" xfId="3" applyAlignment="1">
      <alignment horizontal="left" vertical="top"/>
    </xf>
    <xf numFmtId="0" fontId="8" fillId="0" borderId="1" xfId="10" applyNumberFormat="1" applyFont="1" applyFill="1" applyBorder="1" applyAlignment="1" applyProtection="1">
      <alignment horizontal="center" vertical="center" wrapText="1"/>
    </xf>
    <xf numFmtId="0" fontId="8" fillId="0" borderId="1" xfId="10" applyNumberFormat="1" applyFont="1" applyFill="1" applyBorder="1" applyAlignment="1" applyProtection="1">
      <alignment horizontal="center" vertical="center"/>
    </xf>
    <xf numFmtId="0" fontId="10" fillId="5" borderId="1" xfId="10" applyNumberFormat="1" applyFont="1" applyFill="1" applyBorder="1" applyAlignment="1" applyProtection="1">
      <alignment horizontal="left" vertical="center" wrapText="1"/>
    </xf>
    <xf numFmtId="0" fontId="7" fillId="5" borderId="1" xfId="2" applyFill="1" applyBorder="1" applyAlignment="1">
      <alignment horizontal="left" vertical="center" wrapText="1"/>
    </xf>
    <xf numFmtId="0" fontId="7" fillId="0" borderId="0" xfId="10" applyNumberFormat="1" applyFont="1" applyFill="1" applyBorder="1" applyAlignment="1" applyProtection="1">
      <alignment vertical="top" wrapText="1"/>
    </xf>
    <xf numFmtId="0" fontId="7" fillId="0" borderId="0" xfId="2" applyFont="1" applyAlignment="1">
      <alignment vertical="top"/>
    </xf>
    <xf numFmtId="0" fontId="7" fillId="0" borderId="0" xfId="10" applyNumberFormat="1" applyFont="1" applyFill="1" applyBorder="1" applyAlignment="1" applyProtection="1">
      <alignment horizontal="left" vertical="center"/>
    </xf>
    <xf numFmtId="0" fontId="7" fillId="0" borderId="0" xfId="2" applyFont="1" applyAlignment="1">
      <alignment vertical="center"/>
    </xf>
    <xf numFmtId="0" fontId="47" fillId="0" borderId="0" xfId="10" applyFont="1" applyBorder="1" applyAlignment="1" applyProtection="1">
      <alignment horizontal="center" wrapText="1"/>
      <protection locked="0"/>
    </xf>
    <xf numFmtId="0" fontId="12" fillId="0" borderId="1" xfId="10" applyNumberFormat="1" applyFont="1" applyFill="1" applyBorder="1" applyAlignment="1" applyProtection="1">
      <alignment horizontal="center" vertical="center" wrapText="1"/>
    </xf>
  </cellXfs>
  <cellStyles count="12">
    <cellStyle name="Normal_Доходи_02) Додатки 2017 Друк" xfId="4"/>
    <cellStyle name="Звичайний_Додаток _ 3 зм_ни 4575" xfId="5"/>
    <cellStyle name="Обычный" xfId="0" builtinId="0"/>
    <cellStyle name="Обычный 15 2" xfId="11"/>
    <cellStyle name="Обычный 2" xfId="3"/>
    <cellStyle name="Обычный 3" xfId="2"/>
    <cellStyle name="Обычный 3 2" xfId="9"/>
    <cellStyle name="Обычный 9" xfId="8"/>
    <cellStyle name="Обычный_02) Додатки 2017 Друк" xfId="1"/>
    <cellStyle name="Обычный_06042017" xfId="7"/>
    <cellStyle name="Обычный_ДОД 3 рай.сес." xfId="6"/>
    <cellStyle name="Обычный_ДОД ПРОЕКТ 1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workbookViewId="0">
      <selection activeCell="G15" sqref="G15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A1" t="s">
        <v>0</v>
      </c>
      <c r="D1" t="s">
        <v>1</v>
      </c>
    </row>
    <row r="2" spans="1:6" x14ac:dyDescent="0.2">
      <c r="D2" t="s">
        <v>2</v>
      </c>
    </row>
    <row r="3" spans="1:6" x14ac:dyDescent="0.2">
      <c r="D3" t="s">
        <v>76</v>
      </c>
    </row>
    <row r="4" spans="1:6" x14ac:dyDescent="0.2">
      <c r="B4" t="s">
        <v>75</v>
      </c>
    </row>
    <row r="5" spans="1:6" ht="25.5" customHeight="1" x14ac:dyDescent="0.2">
      <c r="A5" s="299" t="s">
        <v>332</v>
      </c>
      <c r="B5" s="300"/>
      <c r="C5" s="300"/>
      <c r="D5" s="300"/>
      <c r="E5" s="300"/>
      <c r="F5" s="300"/>
    </row>
    <row r="6" spans="1:6" x14ac:dyDescent="0.2">
      <c r="F6" s="2" t="s">
        <v>3</v>
      </c>
    </row>
    <row r="7" spans="1:6" x14ac:dyDescent="0.2">
      <c r="A7" s="301" t="s">
        <v>4</v>
      </c>
      <c r="B7" s="301" t="s">
        <v>5</v>
      </c>
      <c r="C7" s="302" t="s">
        <v>6</v>
      </c>
      <c r="D7" s="301" t="s">
        <v>7</v>
      </c>
      <c r="E7" s="301" t="s">
        <v>8</v>
      </c>
      <c r="F7" s="301"/>
    </row>
    <row r="8" spans="1:6" x14ac:dyDescent="0.2">
      <c r="A8" s="301"/>
      <c r="B8" s="301"/>
      <c r="C8" s="301"/>
      <c r="D8" s="301"/>
      <c r="E8" s="301" t="s">
        <v>9</v>
      </c>
      <c r="F8" s="303" t="s">
        <v>10</v>
      </c>
    </row>
    <row r="9" spans="1:6" x14ac:dyDescent="0.2">
      <c r="A9" s="301"/>
      <c r="B9" s="301"/>
      <c r="C9" s="301"/>
      <c r="D9" s="301"/>
      <c r="E9" s="301"/>
      <c r="F9" s="301"/>
    </row>
    <row r="10" spans="1:6" x14ac:dyDescent="0.2">
      <c r="A10" s="4">
        <v>1</v>
      </c>
      <c r="B10" s="4">
        <v>2</v>
      </c>
      <c r="C10" s="5">
        <v>3</v>
      </c>
      <c r="D10" s="4">
        <v>4</v>
      </c>
      <c r="E10" s="4">
        <v>5</v>
      </c>
      <c r="F10" s="4">
        <v>6</v>
      </c>
    </row>
    <row r="11" spans="1:6" ht="18.75" customHeight="1" x14ac:dyDescent="0.2">
      <c r="A11" s="42">
        <v>10000000</v>
      </c>
      <c r="B11" s="43" t="s">
        <v>11</v>
      </c>
      <c r="C11" s="44">
        <v>68169700</v>
      </c>
      <c r="D11" s="45">
        <v>68089700</v>
      </c>
      <c r="E11" s="45">
        <v>80000</v>
      </c>
      <c r="F11" s="45">
        <v>0</v>
      </c>
    </row>
    <row r="12" spans="1:6" ht="25.5" x14ac:dyDescent="0.2">
      <c r="A12" s="42">
        <v>11000000</v>
      </c>
      <c r="B12" s="43" t="s">
        <v>12</v>
      </c>
      <c r="C12" s="44">
        <v>37080000</v>
      </c>
      <c r="D12" s="45">
        <v>37080000</v>
      </c>
      <c r="E12" s="45">
        <v>0</v>
      </c>
      <c r="F12" s="45">
        <v>0</v>
      </c>
    </row>
    <row r="13" spans="1:6" ht="16.5" customHeight="1" x14ac:dyDescent="0.2">
      <c r="A13" s="42">
        <v>11010000</v>
      </c>
      <c r="B13" s="43" t="s">
        <v>13</v>
      </c>
      <c r="C13" s="44">
        <v>37080000</v>
      </c>
      <c r="D13" s="45">
        <v>37080000</v>
      </c>
      <c r="E13" s="45">
        <v>0</v>
      </c>
      <c r="F13" s="45">
        <v>0</v>
      </c>
    </row>
    <row r="14" spans="1:6" ht="38.25" x14ac:dyDescent="0.2">
      <c r="A14" s="46">
        <v>11010100</v>
      </c>
      <c r="B14" s="47" t="s">
        <v>14</v>
      </c>
      <c r="C14" s="48">
        <v>30300000</v>
      </c>
      <c r="D14" s="49">
        <v>30300000</v>
      </c>
      <c r="E14" s="49">
        <v>0</v>
      </c>
      <c r="F14" s="49">
        <v>0</v>
      </c>
    </row>
    <row r="15" spans="1:6" ht="63.75" x14ac:dyDescent="0.2">
      <c r="A15" s="46">
        <v>11010200</v>
      </c>
      <c r="B15" s="47" t="s">
        <v>15</v>
      </c>
      <c r="C15" s="48">
        <v>780000</v>
      </c>
      <c r="D15" s="49">
        <v>780000</v>
      </c>
      <c r="E15" s="49">
        <v>0</v>
      </c>
      <c r="F15" s="49">
        <v>0</v>
      </c>
    </row>
    <row r="16" spans="1:6" ht="38.25" x14ac:dyDescent="0.2">
      <c r="A16" s="46">
        <v>11010400</v>
      </c>
      <c r="B16" s="47" t="s">
        <v>16</v>
      </c>
      <c r="C16" s="48">
        <v>5700000</v>
      </c>
      <c r="D16" s="49">
        <v>5700000</v>
      </c>
      <c r="E16" s="49">
        <v>0</v>
      </c>
      <c r="F16" s="49">
        <v>0</v>
      </c>
    </row>
    <row r="17" spans="1:6" ht="38.25" x14ac:dyDescent="0.2">
      <c r="A17" s="46">
        <v>11010500</v>
      </c>
      <c r="B17" s="47" t="s">
        <v>17</v>
      </c>
      <c r="C17" s="48">
        <v>300000</v>
      </c>
      <c r="D17" s="49">
        <v>300000</v>
      </c>
      <c r="E17" s="49">
        <v>0</v>
      </c>
      <c r="F17" s="49">
        <v>0</v>
      </c>
    </row>
    <row r="18" spans="1:6" ht="25.5" x14ac:dyDescent="0.2">
      <c r="A18" s="42">
        <v>13000000</v>
      </c>
      <c r="B18" s="43" t="s">
        <v>18</v>
      </c>
      <c r="C18" s="44">
        <v>680000</v>
      </c>
      <c r="D18" s="45">
        <v>680000</v>
      </c>
      <c r="E18" s="45">
        <v>0</v>
      </c>
      <c r="F18" s="45">
        <v>0</v>
      </c>
    </row>
    <row r="19" spans="1:6" ht="25.5" x14ac:dyDescent="0.2">
      <c r="A19" s="42">
        <v>13010000</v>
      </c>
      <c r="B19" s="43" t="s">
        <v>19</v>
      </c>
      <c r="C19" s="44">
        <v>680000</v>
      </c>
      <c r="D19" s="45">
        <v>680000</v>
      </c>
      <c r="E19" s="45">
        <v>0</v>
      </c>
      <c r="F19" s="45">
        <v>0</v>
      </c>
    </row>
    <row r="20" spans="1:6" ht="51" x14ac:dyDescent="0.2">
      <c r="A20" s="46">
        <v>13010100</v>
      </c>
      <c r="B20" s="47" t="s">
        <v>308</v>
      </c>
      <c r="C20" s="48">
        <v>600000</v>
      </c>
      <c r="D20" s="49">
        <v>600000</v>
      </c>
      <c r="E20" s="49">
        <v>0</v>
      </c>
      <c r="F20" s="49">
        <v>0</v>
      </c>
    </row>
    <row r="21" spans="1:6" ht="64.5" customHeight="1" x14ac:dyDescent="0.2">
      <c r="A21" s="46">
        <v>13010200</v>
      </c>
      <c r="B21" s="47" t="s">
        <v>20</v>
      </c>
      <c r="C21" s="48">
        <v>80000</v>
      </c>
      <c r="D21" s="49">
        <v>80000</v>
      </c>
      <c r="E21" s="49">
        <v>0</v>
      </c>
      <c r="F21" s="49">
        <v>0</v>
      </c>
    </row>
    <row r="22" spans="1:6" ht="17.25" customHeight="1" x14ac:dyDescent="0.2">
      <c r="A22" s="42">
        <v>14000000</v>
      </c>
      <c r="B22" s="43" t="s">
        <v>21</v>
      </c>
      <c r="C22" s="44">
        <v>3877600</v>
      </c>
      <c r="D22" s="45">
        <v>3877600</v>
      </c>
      <c r="E22" s="45">
        <v>0</v>
      </c>
      <c r="F22" s="45">
        <v>0</v>
      </c>
    </row>
    <row r="23" spans="1:6" ht="27" customHeight="1" x14ac:dyDescent="0.2">
      <c r="A23" s="42">
        <v>14020000</v>
      </c>
      <c r="B23" s="43" t="s">
        <v>22</v>
      </c>
      <c r="C23" s="44">
        <v>516000</v>
      </c>
      <c r="D23" s="45">
        <v>516000</v>
      </c>
      <c r="E23" s="45">
        <v>0</v>
      </c>
      <c r="F23" s="45">
        <v>0</v>
      </c>
    </row>
    <row r="24" spans="1:6" ht="15.75" customHeight="1" x14ac:dyDescent="0.2">
      <c r="A24" s="46">
        <v>14021900</v>
      </c>
      <c r="B24" s="47" t="s">
        <v>23</v>
      </c>
      <c r="C24" s="48">
        <v>516000</v>
      </c>
      <c r="D24" s="49">
        <v>516000</v>
      </c>
      <c r="E24" s="49">
        <v>0</v>
      </c>
      <c r="F24" s="49">
        <v>0</v>
      </c>
    </row>
    <row r="25" spans="1:6" ht="33.75" customHeight="1" x14ac:dyDescent="0.2">
      <c r="A25" s="42">
        <v>14030000</v>
      </c>
      <c r="B25" s="43" t="s">
        <v>24</v>
      </c>
      <c r="C25" s="44">
        <v>2161600</v>
      </c>
      <c r="D25" s="45">
        <v>2161600</v>
      </c>
      <c r="E25" s="45">
        <v>0</v>
      </c>
      <c r="F25" s="45">
        <v>0</v>
      </c>
    </row>
    <row r="26" spans="1:6" ht="17.25" customHeight="1" x14ac:dyDescent="0.2">
      <c r="A26" s="46">
        <v>14031900</v>
      </c>
      <c r="B26" s="47" t="s">
        <v>23</v>
      </c>
      <c r="C26" s="48">
        <v>2161600</v>
      </c>
      <c r="D26" s="49">
        <v>2161600</v>
      </c>
      <c r="E26" s="49">
        <v>0</v>
      </c>
      <c r="F26" s="49">
        <v>0</v>
      </c>
    </row>
    <row r="27" spans="1:6" ht="38.25" customHeight="1" x14ac:dyDescent="0.2">
      <c r="A27" s="46">
        <v>14040000</v>
      </c>
      <c r="B27" s="47" t="s">
        <v>25</v>
      </c>
      <c r="C27" s="48">
        <v>1200000</v>
      </c>
      <c r="D27" s="49">
        <v>1200000</v>
      </c>
      <c r="E27" s="49">
        <v>0</v>
      </c>
      <c r="F27" s="49">
        <v>0</v>
      </c>
    </row>
    <row r="28" spans="1:6" ht="18" customHeight="1" x14ac:dyDescent="0.2">
      <c r="A28" s="42">
        <v>18000000</v>
      </c>
      <c r="B28" s="43" t="s">
        <v>26</v>
      </c>
      <c r="C28" s="44">
        <v>26452100</v>
      </c>
      <c r="D28" s="45">
        <v>26452100</v>
      </c>
      <c r="E28" s="45">
        <v>0</v>
      </c>
      <c r="F28" s="45">
        <v>0</v>
      </c>
    </row>
    <row r="29" spans="1:6" ht="17.25" customHeight="1" x14ac:dyDescent="0.2">
      <c r="A29" s="42">
        <v>18010000</v>
      </c>
      <c r="B29" s="43" t="s">
        <v>27</v>
      </c>
      <c r="C29" s="44">
        <v>12522100</v>
      </c>
      <c r="D29" s="45">
        <v>12522100</v>
      </c>
      <c r="E29" s="45">
        <v>0</v>
      </c>
      <c r="F29" s="45">
        <v>0</v>
      </c>
    </row>
    <row r="30" spans="1:6" ht="51" x14ac:dyDescent="0.2">
      <c r="A30" s="46">
        <v>18010100</v>
      </c>
      <c r="B30" s="47" t="s">
        <v>28</v>
      </c>
      <c r="C30" s="48">
        <v>11900</v>
      </c>
      <c r="D30" s="49">
        <v>11900</v>
      </c>
      <c r="E30" s="49">
        <v>0</v>
      </c>
      <c r="F30" s="49">
        <v>0</v>
      </c>
    </row>
    <row r="31" spans="1:6" ht="51" x14ac:dyDescent="0.2">
      <c r="A31" s="46">
        <v>18010200</v>
      </c>
      <c r="B31" s="47" t="s">
        <v>29</v>
      </c>
      <c r="C31" s="48">
        <v>160000</v>
      </c>
      <c r="D31" s="49">
        <v>160000</v>
      </c>
      <c r="E31" s="49">
        <v>0</v>
      </c>
      <c r="F31" s="49">
        <v>0</v>
      </c>
    </row>
    <row r="32" spans="1:6" ht="51" x14ac:dyDescent="0.2">
      <c r="A32" s="46">
        <v>18010300</v>
      </c>
      <c r="B32" s="47" t="s">
        <v>30</v>
      </c>
      <c r="C32" s="48">
        <v>625000</v>
      </c>
      <c r="D32" s="49">
        <v>625000</v>
      </c>
      <c r="E32" s="49">
        <v>0</v>
      </c>
      <c r="F32" s="49">
        <v>0</v>
      </c>
    </row>
    <row r="33" spans="1:6" ht="48.75" customHeight="1" x14ac:dyDescent="0.2">
      <c r="A33" s="46">
        <v>18010400</v>
      </c>
      <c r="B33" s="47" t="s">
        <v>31</v>
      </c>
      <c r="C33" s="48">
        <v>666000</v>
      </c>
      <c r="D33" s="49">
        <v>666000</v>
      </c>
      <c r="E33" s="49">
        <v>0</v>
      </c>
      <c r="F33" s="49">
        <v>0</v>
      </c>
    </row>
    <row r="34" spans="1:6" ht="18.75" customHeight="1" x14ac:dyDescent="0.2">
      <c r="A34" s="46">
        <v>18010500</v>
      </c>
      <c r="B34" s="47" t="s">
        <v>32</v>
      </c>
      <c r="C34" s="48">
        <v>3371300</v>
      </c>
      <c r="D34" s="49">
        <v>3371300</v>
      </c>
      <c r="E34" s="49">
        <v>0</v>
      </c>
      <c r="F34" s="49">
        <v>0</v>
      </c>
    </row>
    <row r="35" spans="1:6" ht="18" customHeight="1" x14ac:dyDescent="0.2">
      <c r="A35" s="46">
        <v>18010600</v>
      </c>
      <c r="B35" s="47" t="s">
        <v>33</v>
      </c>
      <c r="C35" s="48">
        <v>5726100</v>
      </c>
      <c r="D35" s="49">
        <v>5726100</v>
      </c>
      <c r="E35" s="49">
        <v>0</v>
      </c>
      <c r="F35" s="49">
        <v>0</v>
      </c>
    </row>
    <row r="36" spans="1:6" ht="17.25" customHeight="1" x14ac:dyDescent="0.2">
      <c r="A36" s="46">
        <v>18010700</v>
      </c>
      <c r="B36" s="47" t="s">
        <v>34</v>
      </c>
      <c r="C36" s="48">
        <v>400000</v>
      </c>
      <c r="D36" s="49">
        <v>400000</v>
      </c>
      <c r="E36" s="49">
        <v>0</v>
      </c>
      <c r="F36" s="49">
        <v>0</v>
      </c>
    </row>
    <row r="37" spans="1:6" x14ac:dyDescent="0.2">
      <c r="A37" s="46">
        <v>18010900</v>
      </c>
      <c r="B37" s="47" t="s">
        <v>35</v>
      </c>
      <c r="C37" s="48">
        <v>1561800</v>
      </c>
      <c r="D37" s="49">
        <v>1561800</v>
      </c>
      <c r="E37" s="49">
        <v>0</v>
      </c>
      <c r="F37" s="49">
        <v>0</v>
      </c>
    </row>
    <row r="38" spans="1:6" x14ac:dyDescent="0.2">
      <c r="A38" s="42">
        <v>18050000</v>
      </c>
      <c r="B38" s="43" t="s">
        <v>36</v>
      </c>
      <c r="C38" s="44">
        <v>13930000</v>
      </c>
      <c r="D38" s="45">
        <v>13930000</v>
      </c>
      <c r="E38" s="45">
        <v>0</v>
      </c>
      <c r="F38" s="45">
        <v>0</v>
      </c>
    </row>
    <row r="39" spans="1:6" x14ac:dyDescent="0.2">
      <c r="A39" s="46">
        <v>18050300</v>
      </c>
      <c r="B39" s="47" t="s">
        <v>37</v>
      </c>
      <c r="C39" s="48">
        <v>840000</v>
      </c>
      <c r="D39" s="49">
        <v>840000</v>
      </c>
      <c r="E39" s="49">
        <v>0</v>
      </c>
      <c r="F39" s="49">
        <v>0</v>
      </c>
    </row>
    <row r="40" spans="1:6" x14ac:dyDescent="0.2">
      <c r="A40" s="46">
        <v>18050400</v>
      </c>
      <c r="B40" s="47" t="s">
        <v>38</v>
      </c>
      <c r="C40" s="48">
        <v>9500000</v>
      </c>
      <c r="D40" s="49">
        <v>9500000</v>
      </c>
      <c r="E40" s="49">
        <v>0</v>
      </c>
      <c r="F40" s="49">
        <v>0</v>
      </c>
    </row>
    <row r="41" spans="1:6" ht="63.75" x14ac:dyDescent="0.2">
      <c r="A41" s="46">
        <v>18050500</v>
      </c>
      <c r="B41" s="47" t="s">
        <v>39</v>
      </c>
      <c r="C41" s="48">
        <v>3590000</v>
      </c>
      <c r="D41" s="49">
        <v>3590000</v>
      </c>
      <c r="E41" s="49">
        <v>0</v>
      </c>
      <c r="F41" s="49">
        <v>0</v>
      </c>
    </row>
    <row r="42" spans="1:6" x14ac:dyDescent="0.2">
      <c r="A42" s="42">
        <v>19000000</v>
      </c>
      <c r="B42" s="43" t="s">
        <v>40</v>
      </c>
      <c r="C42" s="44">
        <v>80000</v>
      </c>
      <c r="D42" s="45">
        <v>0</v>
      </c>
      <c r="E42" s="45">
        <v>80000</v>
      </c>
      <c r="F42" s="45">
        <v>0</v>
      </c>
    </row>
    <row r="43" spans="1:6" x14ac:dyDescent="0.2">
      <c r="A43" s="42">
        <v>19010000</v>
      </c>
      <c r="B43" s="43" t="s">
        <v>41</v>
      </c>
      <c r="C43" s="44">
        <v>80000</v>
      </c>
      <c r="D43" s="45">
        <v>0</v>
      </c>
      <c r="E43" s="45">
        <v>80000</v>
      </c>
      <c r="F43" s="45">
        <v>0</v>
      </c>
    </row>
    <row r="44" spans="1:6" ht="38.25" x14ac:dyDescent="0.2">
      <c r="A44" s="46">
        <v>19010100</v>
      </c>
      <c r="B44" s="47" t="s">
        <v>42</v>
      </c>
      <c r="C44" s="48">
        <v>18500</v>
      </c>
      <c r="D44" s="49">
        <v>0</v>
      </c>
      <c r="E44" s="49">
        <v>18500</v>
      </c>
      <c r="F44" s="49">
        <v>0</v>
      </c>
    </row>
    <row r="45" spans="1:6" ht="51" x14ac:dyDescent="0.2">
      <c r="A45" s="46">
        <v>19010300</v>
      </c>
      <c r="B45" s="47" t="s">
        <v>43</v>
      </c>
      <c r="C45" s="48">
        <v>61500</v>
      </c>
      <c r="D45" s="49">
        <v>0</v>
      </c>
      <c r="E45" s="49">
        <v>61500</v>
      </c>
      <c r="F45" s="49">
        <v>0</v>
      </c>
    </row>
    <row r="46" spans="1:6" ht="16.5" customHeight="1" x14ac:dyDescent="0.2">
      <c r="A46" s="42">
        <v>20000000</v>
      </c>
      <c r="B46" s="43" t="s">
        <v>44</v>
      </c>
      <c r="C46" s="44">
        <v>3407655</v>
      </c>
      <c r="D46" s="45">
        <v>1004940</v>
      </c>
      <c r="E46" s="45">
        <v>2402715</v>
      </c>
      <c r="F46" s="45">
        <v>0</v>
      </c>
    </row>
    <row r="47" spans="1:6" ht="25.5" x14ac:dyDescent="0.2">
      <c r="A47" s="42">
        <v>22000000</v>
      </c>
      <c r="B47" s="43" t="s">
        <v>45</v>
      </c>
      <c r="C47" s="44">
        <v>961260</v>
      </c>
      <c r="D47" s="45">
        <v>961260</v>
      </c>
      <c r="E47" s="45">
        <v>0</v>
      </c>
      <c r="F47" s="45">
        <v>0</v>
      </c>
    </row>
    <row r="48" spans="1:6" x14ac:dyDescent="0.2">
      <c r="A48" s="42">
        <v>22010000</v>
      </c>
      <c r="B48" s="43" t="s">
        <v>46</v>
      </c>
      <c r="C48" s="44">
        <v>900000</v>
      </c>
      <c r="D48" s="45">
        <v>900000</v>
      </c>
      <c r="E48" s="45">
        <v>0</v>
      </c>
      <c r="F48" s="45">
        <v>0</v>
      </c>
    </row>
    <row r="49" spans="1:6" ht="25.5" x14ac:dyDescent="0.2">
      <c r="A49" s="46">
        <v>22012500</v>
      </c>
      <c r="B49" s="47" t="s">
        <v>47</v>
      </c>
      <c r="C49" s="48">
        <v>600000</v>
      </c>
      <c r="D49" s="49">
        <v>600000</v>
      </c>
      <c r="E49" s="49">
        <v>0</v>
      </c>
      <c r="F49" s="49">
        <v>0</v>
      </c>
    </row>
    <row r="50" spans="1:6" ht="25.5" x14ac:dyDescent="0.2">
      <c r="A50" s="46">
        <v>22012600</v>
      </c>
      <c r="B50" s="47" t="s">
        <v>48</v>
      </c>
      <c r="C50" s="48">
        <v>300000</v>
      </c>
      <c r="D50" s="49">
        <v>300000</v>
      </c>
      <c r="E50" s="49">
        <v>0</v>
      </c>
      <c r="F50" s="49">
        <v>0</v>
      </c>
    </row>
    <row r="51" spans="1:6" x14ac:dyDescent="0.2">
      <c r="A51" s="42">
        <v>22090000</v>
      </c>
      <c r="B51" s="43" t="s">
        <v>49</v>
      </c>
      <c r="C51" s="44">
        <v>60000</v>
      </c>
      <c r="D51" s="45">
        <v>60000</v>
      </c>
      <c r="E51" s="45">
        <v>0</v>
      </c>
      <c r="F51" s="45">
        <v>0</v>
      </c>
    </row>
    <row r="52" spans="1:6" ht="51" x14ac:dyDescent="0.2">
      <c r="A52" s="46">
        <v>22090100</v>
      </c>
      <c r="B52" s="47" t="s">
        <v>50</v>
      </c>
      <c r="C52" s="48">
        <v>50000</v>
      </c>
      <c r="D52" s="49">
        <v>50000</v>
      </c>
      <c r="E52" s="49">
        <v>0</v>
      </c>
      <c r="F52" s="49">
        <v>0</v>
      </c>
    </row>
    <row r="53" spans="1:6" ht="38.25" x14ac:dyDescent="0.2">
      <c r="A53" s="46">
        <v>22090400</v>
      </c>
      <c r="B53" s="47" t="s">
        <v>51</v>
      </c>
      <c r="C53" s="48">
        <v>10000</v>
      </c>
      <c r="D53" s="49">
        <v>10000</v>
      </c>
      <c r="E53" s="49">
        <v>0</v>
      </c>
      <c r="F53" s="49">
        <v>0</v>
      </c>
    </row>
    <row r="54" spans="1:6" ht="76.5" x14ac:dyDescent="0.2">
      <c r="A54" s="46">
        <v>22130000</v>
      </c>
      <c r="B54" s="47" t="s">
        <v>52</v>
      </c>
      <c r="C54" s="48">
        <v>1260</v>
      </c>
      <c r="D54" s="49">
        <v>1260</v>
      </c>
      <c r="E54" s="49">
        <v>0</v>
      </c>
      <c r="F54" s="49">
        <v>0</v>
      </c>
    </row>
    <row r="55" spans="1:6" x14ac:dyDescent="0.2">
      <c r="A55" s="42">
        <v>24000000</v>
      </c>
      <c r="B55" s="43" t="s">
        <v>53</v>
      </c>
      <c r="C55" s="44">
        <v>43680</v>
      </c>
      <c r="D55" s="45">
        <v>43680</v>
      </c>
      <c r="E55" s="45">
        <v>0</v>
      </c>
      <c r="F55" s="45">
        <v>0</v>
      </c>
    </row>
    <row r="56" spans="1:6" x14ac:dyDescent="0.2">
      <c r="A56" s="42">
        <v>24060000</v>
      </c>
      <c r="B56" s="43" t="s">
        <v>54</v>
      </c>
      <c r="C56" s="44">
        <v>43680</v>
      </c>
      <c r="D56" s="45">
        <v>43680</v>
      </c>
      <c r="E56" s="45">
        <v>0</v>
      </c>
      <c r="F56" s="45">
        <v>0</v>
      </c>
    </row>
    <row r="57" spans="1:6" x14ac:dyDescent="0.2">
      <c r="A57" s="46">
        <v>24060300</v>
      </c>
      <c r="B57" s="47" t="s">
        <v>54</v>
      </c>
      <c r="C57" s="48">
        <v>43680</v>
      </c>
      <c r="D57" s="49">
        <v>43680</v>
      </c>
      <c r="E57" s="49">
        <v>0</v>
      </c>
      <c r="F57" s="49">
        <v>0</v>
      </c>
    </row>
    <row r="58" spans="1:6" x14ac:dyDescent="0.2">
      <c r="A58" s="42">
        <v>25000000</v>
      </c>
      <c r="B58" s="43" t="s">
        <v>55</v>
      </c>
      <c r="C58" s="44">
        <v>2402715</v>
      </c>
      <c r="D58" s="45">
        <v>0</v>
      </c>
      <c r="E58" s="45">
        <v>2402715</v>
      </c>
      <c r="F58" s="45">
        <v>0</v>
      </c>
    </row>
    <row r="59" spans="1:6" ht="38.25" x14ac:dyDescent="0.2">
      <c r="A59" s="42">
        <v>25010000</v>
      </c>
      <c r="B59" s="43" t="s">
        <v>56</v>
      </c>
      <c r="C59" s="44">
        <v>2402715</v>
      </c>
      <c r="D59" s="45">
        <v>0</v>
      </c>
      <c r="E59" s="45">
        <v>2402715</v>
      </c>
      <c r="F59" s="45">
        <v>0</v>
      </c>
    </row>
    <row r="60" spans="1:6" ht="25.5" x14ac:dyDescent="0.2">
      <c r="A60" s="46">
        <v>25010200</v>
      </c>
      <c r="B60" s="47" t="s">
        <v>57</v>
      </c>
      <c r="C60" s="48">
        <v>2324400</v>
      </c>
      <c r="D60" s="49">
        <v>0</v>
      </c>
      <c r="E60" s="49">
        <v>2324400</v>
      </c>
      <c r="F60" s="49">
        <v>0</v>
      </c>
    </row>
    <row r="61" spans="1:6" x14ac:dyDescent="0.2">
      <c r="A61" s="46">
        <v>25010300</v>
      </c>
      <c r="B61" s="47" t="s">
        <v>58</v>
      </c>
      <c r="C61" s="48">
        <v>78315</v>
      </c>
      <c r="D61" s="49">
        <v>0</v>
      </c>
      <c r="E61" s="49">
        <v>78315</v>
      </c>
      <c r="F61" s="49">
        <v>0</v>
      </c>
    </row>
    <row r="62" spans="1:6" ht="30" customHeight="1" x14ac:dyDescent="0.2">
      <c r="A62" s="50"/>
      <c r="B62" s="51" t="s">
        <v>59</v>
      </c>
      <c r="C62" s="44">
        <v>71577355</v>
      </c>
      <c r="D62" s="44">
        <v>69094640</v>
      </c>
      <c r="E62" s="44">
        <v>2482715</v>
      </c>
      <c r="F62" s="44">
        <v>0</v>
      </c>
    </row>
    <row r="63" spans="1:6" x14ac:dyDescent="0.2">
      <c r="A63" s="42">
        <v>40000000</v>
      </c>
      <c r="B63" s="43" t="s">
        <v>60</v>
      </c>
      <c r="C63" s="44">
        <v>64573900</v>
      </c>
      <c r="D63" s="45">
        <v>64573900</v>
      </c>
      <c r="E63" s="45">
        <v>0</v>
      </c>
      <c r="F63" s="45">
        <v>0</v>
      </c>
    </row>
    <row r="64" spans="1:6" x14ac:dyDescent="0.2">
      <c r="A64" s="42">
        <v>41000000</v>
      </c>
      <c r="B64" s="43" t="s">
        <v>61</v>
      </c>
      <c r="C64" s="44">
        <v>64573900</v>
      </c>
      <c r="D64" s="45">
        <v>64573900</v>
      </c>
      <c r="E64" s="45">
        <v>0</v>
      </c>
      <c r="F64" s="45">
        <v>0</v>
      </c>
    </row>
    <row r="65" spans="1:6" ht="25.5" x14ac:dyDescent="0.2">
      <c r="A65" s="42">
        <v>41020000</v>
      </c>
      <c r="B65" s="43" t="s">
        <v>62</v>
      </c>
      <c r="C65" s="44">
        <v>6500900</v>
      </c>
      <c r="D65" s="45">
        <v>6500900</v>
      </c>
      <c r="E65" s="45">
        <v>0</v>
      </c>
      <c r="F65" s="45">
        <v>0</v>
      </c>
    </row>
    <row r="66" spans="1:6" x14ac:dyDescent="0.2">
      <c r="A66" s="46">
        <v>41020100</v>
      </c>
      <c r="B66" s="47" t="s">
        <v>63</v>
      </c>
      <c r="C66" s="48">
        <v>6500900</v>
      </c>
      <c r="D66" s="49">
        <v>6500900</v>
      </c>
      <c r="E66" s="49">
        <v>0</v>
      </c>
      <c r="F66" s="49">
        <v>0</v>
      </c>
    </row>
    <row r="67" spans="1:6" ht="25.5" x14ac:dyDescent="0.2">
      <c r="A67" s="42">
        <v>41030000</v>
      </c>
      <c r="B67" s="43" t="s">
        <v>64</v>
      </c>
      <c r="C67" s="44">
        <v>55732000</v>
      </c>
      <c r="D67" s="45">
        <v>55732000</v>
      </c>
      <c r="E67" s="45">
        <v>0</v>
      </c>
      <c r="F67" s="45">
        <v>0</v>
      </c>
    </row>
    <row r="68" spans="1:6" ht="25.5" x14ac:dyDescent="0.2">
      <c r="A68" s="46">
        <v>41033900</v>
      </c>
      <c r="B68" s="47" t="s">
        <v>65</v>
      </c>
      <c r="C68" s="48">
        <v>42207700</v>
      </c>
      <c r="D68" s="49">
        <v>42207700</v>
      </c>
      <c r="E68" s="49">
        <v>0</v>
      </c>
      <c r="F68" s="49">
        <v>0</v>
      </c>
    </row>
    <row r="69" spans="1:6" ht="25.5" x14ac:dyDescent="0.2">
      <c r="A69" s="46">
        <v>41034200</v>
      </c>
      <c r="B69" s="47" t="s">
        <v>66</v>
      </c>
      <c r="C69" s="48">
        <v>13524300</v>
      </c>
      <c r="D69" s="49">
        <v>13524300</v>
      </c>
      <c r="E69" s="49">
        <v>0</v>
      </c>
      <c r="F69" s="49">
        <v>0</v>
      </c>
    </row>
    <row r="70" spans="1:6" ht="25.5" x14ac:dyDescent="0.2">
      <c r="A70" s="42">
        <v>41040000</v>
      </c>
      <c r="B70" s="43" t="s">
        <v>67</v>
      </c>
      <c r="C70" s="44">
        <v>2186000</v>
      </c>
      <c r="D70" s="45">
        <v>2186000</v>
      </c>
      <c r="E70" s="45">
        <v>0</v>
      </c>
      <c r="F70" s="45">
        <v>0</v>
      </c>
    </row>
    <row r="71" spans="1:6" ht="63.75" x14ac:dyDescent="0.2">
      <c r="A71" s="46">
        <v>41040200</v>
      </c>
      <c r="B71" s="47" t="s">
        <v>68</v>
      </c>
      <c r="C71" s="48">
        <v>2186000</v>
      </c>
      <c r="D71" s="49">
        <v>2186000</v>
      </c>
      <c r="E71" s="49">
        <v>0</v>
      </c>
      <c r="F71" s="49">
        <v>0</v>
      </c>
    </row>
    <row r="72" spans="1:6" ht="24.75" customHeight="1" x14ac:dyDescent="0.2">
      <c r="A72" s="42">
        <v>41050000</v>
      </c>
      <c r="B72" s="43" t="s">
        <v>69</v>
      </c>
      <c r="C72" s="44">
        <v>155000</v>
      </c>
      <c r="D72" s="45">
        <v>155000</v>
      </c>
      <c r="E72" s="45">
        <v>0</v>
      </c>
      <c r="F72" s="45">
        <v>0</v>
      </c>
    </row>
    <row r="73" spans="1:6" ht="18.75" customHeight="1" x14ac:dyDescent="0.2">
      <c r="A73" s="46">
        <v>41053900</v>
      </c>
      <c r="B73" s="47" t="s">
        <v>70</v>
      </c>
      <c r="C73" s="48">
        <v>155000</v>
      </c>
      <c r="D73" s="49">
        <v>155000</v>
      </c>
      <c r="E73" s="49">
        <v>0</v>
      </c>
      <c r="F73" s="49">
        <v>0</v>
      </c>
    </row>
    <row r="74" spans="1:6" ht="24.75" customHeight="1" x14ac:dyDescent="0.2">
      <c r="A74" s="52" t="s">
        <v>72</v>
      </c>
      <c r="B74" s="51" t="s">
        <v>71</v>
      </c>
      <c r="C74" s="44">
        <v>136151255</v>
      </c>
      <c r="D74" s="44">
        <v>133668540</v>
      </c>
      <c r="E74" s="44">
        <v>2482715</v>
      </c>
      <c r="F74" s="44">
        <v>0</v>
      </c>
    </row>
    <row r="76" spans="1:6" x14ac:dyDescent="0.2">
      <c r="B76" s="3" t="s">
        <v>73</v>
      </c>
      <c r="E76" s="3" t="s">
        <v>74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92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workbookViewId="0">
      <selection activeCell="J14" sqref="J14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A1" t="s">
        <v>0</v>
      </c>
      <c r="D1" t="s">
        <v>85</v>
      </c>
    </row>
    <row r="2" spans="1:6" x14ac:dyDescent="0.2">
      <c r="D2" t="s">
        <v>2</v>
      </c>
    </row>
    <row r="3" spans="1:6" x14ac:dyDescent="0.2">
      <c r="D3" t="s">
        <v>76</v>
      </c>
    </row>
    <row r="4" spans="1:6" x14ac:dyDescent="0.2">
      <c r="B4" s="1" t="s">
        <v>75</v>
      </c>
    </row>
    <row r="5" spans="1:6" ht="30" customHeight="1" x14ac:dyDescent="0.2">
      <c r="A5" s="299" t="s">
        <v>333</v>
      </c>
      <c r="B5" s="300"/>
      <c r="C5" s="300"/>
      <c r="D5" s="300"/>
      <c r="E5" s="300"/>
      <c r="F5" s="300"/>
    </row>
    <row r="6" spans="1:6" x14ac:dyDescent="0.2">
      <c r="F6" s="2" t="s">
        <v>3</v>
      </c>
    </row>
    <row r="7" spans="1:6" x14ac:dyDescent="0.2">
      <c r="A7" s="301" t="s">
        <v>4</v>
      </c>
      <c r="B7" s="301" t="s">
        <v>84</v>
      </c>
      <c r="C7" s="302" t="s">
        <v>6</v>
      </c>
      <c r="D7" s="301" t="s">
        <v>7</v>
      </c>
      <c r="E7" s="301" t="s">
        <v>8</v>
      </c>
      <c r="F7" s="301"/>
    </row>
    <row r="8" spans="1:6" x14ac:dyDescent="0.2">
      <c r="A8" s="301"/>
      <c r="B8" s="301"/>
      <c r="C8" s="301"/>
      <c r="D8" s="301"/>
      <c r="E8" s="301" t="s">
        <v>9</v>
      </c>
      <c r="F8" s="301" t="s">
        <v>10</v>
      </c>
    </row>
    <row r="9" spans="1:6" x14ac:dyDescent="0.2">
      <c r="A9" s="301"/>
      <c r="B9" s="301"/>
      <c r="C9" s="301"/>
      <c r="D9" s="301"/>
      <c r="E9" s="301"/>
      <c r="F9" s="301"/>
    </row>
    <row r="10" spans="1:6" x14ac:dyDescent="0.2">
      <c r="A10" s="4">
        <v>1</v>
      </c>
      <c r="B10" s="4">
        <v>2</v>
      </c>
      <c r="C10" s="5">
        <v>3</v>
      </c>
      <c r="D10" s="4">
        <v>4</v>
      </c>
      <c r="E10" s="4">
        <v>5</v>
      </c>
      <c r="F10" s="4">
        <v>6</v>
      </c>
    </row>
    <row r="11" spans="1:6" ht="21" customHeight="1" x14ac:dyDescent="0.2">
      <c r="A11" s="304" t="s">
        <v>83</v>
      </c>
      <c r="B11" s="305"/>
      <c r="C11" s="305"/>
      <c r="D11" s="305"/>
      <c r="E11" s="305"/>
      <c r="F11" s="306"/>
    </row>
    <row r="12" spans="1:6" ht="24.75" customHeight="1" x14ac:dyDescent="0.2">
      <c r="A12" s="6">
        <v>200000</v>
      </c>
      <c r="B12" s="7" t="s">
        <v>82</v>
      </c>
      <c r="C12" s="8">
        <f t="shared" ref="C12:C18" si="0">D12+E12</f>
        <v>0</v>
      </c>
      <c r="D12" s="9">
        <v>-5464530</v>
      </c>
      <c r="E12" s="9">
        <v>5464530</v>
      </c>
      <c r="F12" s="9">
        <v>5464530</v>
      </c>
    </row>
    <row r="13" spans="1:6" ht="29.25" customHeight="1" x14ac:dyDescent="0.2">
      <c r="A13" s="6">
        <v>208000</v>
      </c>
      <c r="B13" s="7" t="s">
        <v>81</v>
      </c>
      <c r="C13" s="8">
        <f t="shared" si="0"/>
        <v>0</v>
      </c>
      <c r="D13" s="9">
        <v>-5464530</v>
      </c>
      <c r="E13" s="9">
        <v>5464530</v>
      </c>
      <c r="F13" s="9">
        <v>5464530</v>
      </c>
    </row>
    <row r="14" spans="1:6" ht="41.25" customHeight="1" x14ac:dyDescent="0.2">
      <c r="A14" s="10">
        <v>208400</v>
      </c>
      <c r="B14" s="11" t="s">
        <v>78</v>
      </c>
      <c r="C14" s="12">
        <f t="shared" si="0"/>
        <v>0</v>
      </c>
      <c r="D14" s="13">
        <v>-5464530</v>
      </c>
      <c r="E14" s="13">
        <v>5464530</v>
      </c>
      <c r="F14" s="13">
        <v>5464530</v>
      </c>
    </row>
    <row r="15" spans="1:6" ht="22.5" customHeight="1" x14ac:dyDescent="0.2">
      <c r="A15" s="6">
        <v>600000</v>
      </c>
      <c r="B15" s="7" t="s">
        <v>80</v>
      </c>
      <c r="C15" s="8">
        <f t="shared" si="0"/>
        <v>0</v>
      </c>
      <c r="D15" s="9">
        <v>-5464530</v>
      </c>
      <c r="E15" s="9">
        <v>5464530</v>
      </c>
      <c r="F15" s="9">
        <v>5464530</v>
      </c>
    </row>
    <row r="16" spans="1:6" ht="41.25" customHeight="1" x14ac:dyDescent="0.2">
      <c r="A16" s="6">
        <v>602000</v>
      </c>
      <c r="B16" s="7" t="s">
        <v>79</v>
      </c>
      <c r="C16" s="8">
        <f t="shared" si="0"/>
        <v>0</v>
      </c>
      <c r="D16" s="9">
        <v>-5464530</v>
      </c>
      <c r="E16" s="9">
        <v>5464530</v>
      </c>
      <c r="F16" s="9">
        <v>5464530</v>
      </c>
    </row>
    <row r="17" spans="1:6" ht="41.25" customHeight="1" x14ac:dyDescent="0.2">
      <c r="A17" s="10">
        <v>602400</v>
      </c>
      <c r="B17" s="11" t="s">
        <v>78</v>
      </c>
      <c r="C17" s="12">
        <f t="shared" si="0"/>
        <v>0</v>
      </c>
      <c r="D17" s="13">
        <v>-5464530</v>
      </c>
      <c r="E17" s="13">
        <v>5464530</v>
      </c>
      <c r="F17" s="13">
        <v>5464530</v>
      </c>
    </row>
    <row r="18" spans="1:6" ht="31.5" customHeight="1" x14ac:dyDescent="0.2">
      <c r="A18" s="15" t="s">
        <v>72</v>
      </c>
      <c r="B18" s="14" t="s">
        <v>77</v>
      </c>
      <c r="C18" s="8">
        <f t="shared" si="0"/>
        <v>0</v>
      </c>
      <c r="D18" s="8">
        <v>-5464530</v>
      </c>
      <c r="E18" s="8">
        <v>5464530</v>
      </c>
      <c r="F18" s="8">
        <v>5464530</v>
      </c>
    </row>
    <row r="21" spans="1:6" x14ac:dyDescent="0.2">
      <c r="B21" s="3" t="s">
        <v>73</v>
      </c>
      <c r="E21" s="3" t="s">
        <v>74</v>
      </c>
    </row>
  </sheetData>
  <mergeCells count="9">
    <mergeCell ref="A11:F11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9"/>
  <sheetViews>
    <sheetView topLeftCell="A4" workbookViewId="0">
      <pane ySplit="8" topLeftCell="A72" activePane="bottomLeft" state="frozen"/>
      <selection activeCell="A4" sqref="A4"/>
      <selection pane="bottomLeft" activeCell="A79" sqref="A79:D79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A1" t="s">
        <v>0</v>
      </c>
      <c r="M1" t="s">
        <v>307</v>
      </c>
    </row>
    <row r="2" spans="1:16" x14ac:dyDescent="0.2">
      <c r="M2" t="s">
        <v>2</v>
      </c>
    </row>
    <row r="3" spans="1:16" x14ac:dyDescent="0.2">
      <c r="M3" t="s">
        <v>76</v>
      </c>
    </row>
    <row r="4" spans="1:16" x14ac:dyDescent="0.2">
      <c r="D4" s="16" t="s">
        <v>75</v>
      </c>
    </row>
    <row r="5" spans="1:16" x14ac:dyDescent="0.2">
      <c r="A5" s="307" t="s">
        <v>306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</row>
    <row r="6" spans="1:16" x14ac:dyDescent="0.2">
      <c r="A6" s="307" t="s">
        <v>334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</row>
    <row r="7" spans="1:16" x14ac:dyDescent="0.2">
      <c r="P7" s="2" t="s">
        <v>305</v>
      </c>
    </row>
    <row r="8" spans="1:16" x14ac:dyDescent="0.2">
      <c r="A8" s="308" t="s">
        <v>304</v>
      </c>
      <c r="B8" s="308" t="s">
        <v>303</v>
      </c>
      <c r="C8" s="308" t="s">
        <v>302</v>
      </c>
      <c r="D8" s="301" t="s">
        <v>301</v>
      </c>
      <c r="E8" s="301" t="s">
        <v>7</v>
      </c>
      <c r="F8" s="301"/>
      <c r="G8" s="301"/>
      <c r="H8" s="301"/>
      <c r="I8" s="301"/>
      <c r="J8" s="301" t="s">
        <v>8</v>
      </c>
      <c r="K8" s="301"/>
      <c r="L8" s="301"/>
      <c r="M8" s="301"/>
      <c r="N8" s="301"/>
      <c r="O8" s="301"/>
      <c r="P8" s="302" t="s">
        <v>300</v>
      </c>
    </row>
    <row r="9" spans="1:16" x14ac:dyDescent="0.2">
      <c r="A9" s="301"/>
      <c r="B9" s="301"/>
      <c r="C9" s="301"/>
      <c r="D9" s="301"/>
      <c r="E9" s="302" t="s">
        <v>9</v>
      </c>
      <c r="F9" s="301" t="s">
        <v>299</v>
      </c>
      <c r="G9" s="301" t="s">
        <v>298</v>
      </c>
      <c r="H9" s="301"/>
      <c r="I9" s="301" t="s">
        <v>297</v>
      </c>
      <c r="J9" s="302" t="s">
        <v>9</v>
      </c>
      <c r="K9" s="301" t="s">
        <v>10</v>
      </c>
      <c r="L9" s="301" t="s">
        <v>299</v>
      </c>
      <c r="M9" s="301" t="s">
        <v>298</v>
      </c>
      <c r="N9" s="301"/>
      <c r="O9" s="301" t="s">
        <v>297</v>
      </c>
      <c r="P9" s="301"/>
    </row>
    <row r="10" spans="1:16" x14ac:dyDescent="0.2">
      <c r="A10" s="301"/>
      <c r="B10" s="301"/>
      <c r="C10" s="301"/>
      <c r="D10" s="301"/>
      <c r="E10" s="301"/>
      <c r="F10" s="301"/>
      <c r="G10" s="301" t="s">
        <v>296</v>
      </c>
      <c r="H10" s="301" t="s">
        <v>295</v>
      </c>
      <c r="I10" s="301"/>
      <c r="J10" s="301"/>
      <c r="K10" s="301"/>
      <c r="L10" s="301"/>
      <c r="M10" s="301" t="s">
        <v>296</v>
      </c>
      <c r="N10" s="301" t="s">
        <v>295</v>
      </c>
      <c r="O10" s="301"/>
      <c r="P10" s="301"/>
    </row>
    <row r="11" spans="1:16" ht="44.25" customHeight="1" x14ac:dyDescent="0.2">
      <c r="A11" s="301"/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</row>
    <row r="12" spans="1:16" x14ac:dyDescent="0.2">
      <c r="A12" s="17">
        <v>1</v>
      </c>
      <c r="B12" s="17">
        <v>2</v>
      </c>
      <c r="C12" s="17">
        <v>3</v>
      </c>
      <c r="D12" s="17">
        <v>4</v>
      </c>
      <c r="E12" s="18">
        <v>5</v>
      </c>
      <c r="F12" s="17">
        <v>6</v>
      </c>
      <c r="G12" s="17">
        <v>7</v>
      </c>
      <c r="H12" s="17">
        <v>8</v>
      </c>
      <c r="I12" s="17">
        <v>9</v>
      </c>
      <c r="J12" s="18">
        <v>10</v>
      </c>
      <c r="K12" s="17">
        <v>11</v>
      </c>
      <c r="L12" s="17">
        <v>12</v>
      </c>
      <c r="M12" s="17">
        <v>13</v>
      </c>
      <c r="N12" s="17">
        <v>14</v>
      </c>
      <c r="O12" s="17">
        <v>15</v>
      </c>
      <c r="P12" s="18">
        <v>16</v>
      </c>
    </row>
    <row r="13" spans="1:16" x14ac:dyDescent="0.2">
      <c r="A13" s="29" t="s">
        <v>294</v>
      </c>
      <c r="B13" s="31"/>
      <c r="C13" s="30"/>
      <c r="D13" s="27" t="s">
        <v>331</v>
      </c>
      <c r="E13" s="21">
        <v>20040000</v>
      </c>
      <c r="F13" s="26">
        <v>15040000</v>
      </c>
      <c r="G13" s="26">
        <v>9867260</v>
      </c>
      <c r="H13" s="26">
        <v>260000</v>
      </c>
      <c r="I13" s="26">
        <v>5000000</v>
      </c>
      <c r="J13" s="21">
        <v>1660000</v>
      </c>
      <c r="K13" s="26">
        <v>1540000</v>
      </c>
      <c r="L13" s="26">
        <v>120000</v>
      </c>
      <c r="M13" s="26">
        <v>0</v>
      </c>
      <c r="N13" s="26">
        <v>0</v>
      </c>
      <c r="O13" s="26">
        <v>1540000</v>
      </c>
      <c r="P13" s="21">
        <f t="shared" ref="P13:P37" si="0">E13+J13</f>
        <v>21700000</v>
      </c>
    </row>
    <row r="14" spans="1:16" x14ac:dyDescent="0.2">
      <c r="A14" s="29" t="s">
        <v>293</v>
      </c>
      <c r="B14" s="31"/>
      <c r="C14" s="30"/>
      <c r="D14" s="27" t="s">
        <v>331</v>
      </c>
      <c r="E14" s="21">
        <v>20040000</v>
      </c>
      <c r="F14" s="26">
        <v>15040000</v>
      </c>
      <c r="G14" s="26">
        <v>9867260</v>
      </c>
      <c r="H14" s="26">
        <v>260000</v>
      </c>
      <c r="I14" s="26">
        <v>5000000</v>
      </c>
      <c r="J14" s="21">
        <v>1660000</v>
      </c>
      <c r="K14" s="26">
        <v>1540000</v>
      </c>
      <c r="L14" s="26">
        <v>120000</v>
      </c>
      <c r="M14" s="26">
        <v>0</v>
      </c>
      <c r="N14" s="26">
        <v>0</v>
      </c>
      <c r="O14" s="26">
        <v>1540000</v>
      </c>
      <c r="P14" s="21">
        <f t="shared" si="0"/>
        <v>21700000</v>
      </c>
    </row>
    <row r="15" spans="1:16" ht="63.75" x14ac:dyDescent="0.2">
      <c r="A15" s="29" t="s">
        <v>291</v>
      </c>
      <c r="B15" s="29" t="s">
        <v>290</v>
      </c>
      <c r="C15" s="28" t="s">
        <v>97</v>
      </c>
      <c r="D15" s="27" t="s">
        <v>289</v>
      </c>
      <c r="E15" s="21">
        <v>11905000</v>
      </c>
      <c r="F15" s="26">
        <v>11905000</v>
      </c>
      <c r="G15" s="26">
        <v>9258200</v>
      </c>
      <c r="H15" s="26">
        <v>260000</v>
      </c>
      <c r="I15" s="26">
        <v>0</v>
      </c>
      <c r="J15" s="21">
        <v>80000</v>
      </c>
      <c r="K15" s="26">
        <v>40000</v>
      </c>
      <c r="L15" s="26">
        <v>40000</v>
      </c>
      <c r="M15" s="26">
        <v>0</v>
      </c>
      <c r="N15" s="26">
        <v>0</v>
      </c>
      <c r="O15" s="26">
        <v>40000</v>
      </c>
      <c r="P15" s="21">
        <f t="shared" si="0"/>
        <v>11985000</v>
      </c>
    </row>
    <row r="16" spans="1:16" x14ac:dyDescent="0.2">
      <c r="A16" s="29" t="s">
        <v>288</v>
      </c>
      <c r="B16" s="29" t="s">
        <v>86</v>
      </c>
      <c r="C16" s="28" t="s">
        <v>93</v>
      </c>
      <c r="D16" s="27" t="s">
        <v>128</v>
      </c>
      <c r="E16" s="21">
        <v>462700</v>
      </c>
      <c r="F16" s="26">
        <v>462700</v>
      </c>
      <c r="G16" s="26">
        <v>284000</v>
      </c>
      <c r="H16" s="26">
        <v>0</v>
      </c>
      <c r="I16" s="26">
        <v>0</v>
      </c>
      <c r="J16" s="21">
        <v>1500000</v>
      </c>
      <c r="K16" s="26">
        <v>1500000</v>
      </c>
      <c r="L16" s="26">
        <v>0</v>
      </c>
      <c r="M16" s="26">
        <v>0</v>
      </c>
      <c r="N16" s="26">
        <v>0</v>
      </c>
      <c r="O16" s="26">
        <v>1500000</v>
      </c>
      <c r="P16" s="21">
        <f t="shared" si="0"/>
        <v>1962700</v>
      </c>
    </row>
    <row r="17" spans="1:16" ht="25.5" x14ac:dyDescent="0.2">
      <c r="A17" s="29" t="s">
        <v>287</v>
      </c>
      <c r="B17" s="29" t="s">
        <v>286</v>
      </c>
      <c r="C17" s="30"/>
      <c r="D17" s="27" t="s">
        <v>285</v>
      </c>
      <c r="E17" s="21">
        <v>38000</v>
      </c>
      <c r="F17" s="26">
        <v>38000</v>
      </c>
      <c r="G17" s="26">
        <v>0</v>
      </c>
      <c r="H17" s="26">
        <v>0</v>
      </c>
      <c r="I17" s="26">
        <v>0</v>
      </c>
      <c r="J17" s="21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1">
        <f t="shared" si="0"/>
        <v>38000</v>
      </c>
    </row>
    <row r="18" spans="1:16" ht="25.5" x14ac:dyDescent="0.2">
      <c r="A18" s="36" t="s">
        <v>284</v>
      </c>
      <c r="B18" s="36" t="s">
        <v>283</v>
      </c>
      <c r="C18" s="35" t="s">
        <v>149</v>
      </c>
      <c r="D18" s="34" t="s">
        <v>282</v>
      </c>
      <c r="E18" s="32">
        <v>38000</v>
      </c>
      <c r="F18" s="33">
        <v>38000</v>
      </c>
      <c r="G18" s="33">
        <v>0</v>
      </c>
      <c r="H18" s="33">
        <v>0</v>
      </c>
      <c r="I18" s="33">
        <v>0</v>
      </c>
      <c r="J18" s="32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2">
        <f t="shared" si="0"/>
        <v>38000</v>
      </c>
    </row>
    <row r="19" spans="1:16" x14ac:dyDescent="0.2">
      <c r="A19" s="29" t="s">
        <v>281</v>
      </c>
      <c r="B19" s="29" t="s">
        <v>280</v>
      </c>
      <c r="C19" s="28" t="s">
        <v>279</v>
      </c>
      <c r="D19" s="27" t="s">
        <v>278</v>
      </c>
      <c r="E19" s="21">
        <v>22000</v>
      </c>
      <c r="F19" s="26">
        <v>22000</v>
      </c>
      <c r="G19" s="26">
        <v>18000</v>
      </c>
      <c r="H19" s="26">
        <v>0</v>
      </c>
      <c r="I19" s="26">
        <v>0</v>
      </c>
      <c r="J19" s="21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1">
        <f t="shared" si="0"/>
        <v>22000</v>
      </c>
    </row>
    <row r="20" spans="1:16" x14ac:dyDescent="0.2">
      <c r="A20" s="29" t="s">
        <v>277</v>
      </c>
      <c r="B20" s="29" t="s">
        <v>276</v>
      </c>
      <c r="C20" s="30"/>
      <c r="D20" s="27" t="s">
        <v>275</v>
      </c>
      <c r="E20" s="21">
        <v>71700</v>
      </c>
      <c r="F20" s="26">
        <v>71700</v>
      </c>
      <c r="G20" s="26">
        <v>0</v>
      </c>
      <c r="H20" s="26">
        <v>0</v>
      </c>
      <c r="I20" s="26">
        <v>0</v>
      </c>
      <c r="J20" s="21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1">
        <f t="shared" si="0"/>
        <v>71700</v>
      </c>
    </row>
    <row r="21" spans="1:16" ht="51" x14ac:dyDescent="0.2">
      <c r="A21" s="36" t="s">
        <v>274</v>
      </c>
      <c r="B21" s="36" t="s">
        <v>273</v>
      </c>
      <c r="C21" s="35" t="s">
        <v>195</v>
      </c>
      <c r="D21" s="34" t="s">
        <v>272</v>
      </c>
      <c r="E21" s="32">
        <v>15274</v>
      </c>
      <c r="F21" s="33">
        <v>15274</v>
      </c>
      <c r="G21" s="33">
        <v>0</v>
      </c>
      <c r="H21" s="33">
        <v>0</v>
      </c>
      <c r="I21" s="33">
        <v>0</v>
      </c>
      <c r="J21" s="32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2">
        <f t="shared" si="0"/>
        <v>15274</v>
      </c>
    </row>
    <row r="22" spans="1:16" ht="38.25" x14ac:dyDescent="0.2">
      <c r="A22" s="36" t="s">
        <v>271</v>
      </c>
      <c r="B22" s="36" t="s">
        <v>270</v>
      </c>
      <c r="C22" s="35" t="s">
        <v>195</v>
      </c>
      <c r="D22" s="34" t="s">
        <v>269</v>
      </c>
      <c r="E22" s="32">
        <v>56426</v>
      </c>
      <c r="F22" s="33">
        <v>56426</v>
      </c>
      <c r="G22" s="33">
        <v>0</v>
      </c>
      <c r="H22" s="33">
        <v>0</v>
      </c>
      <c r="I22" s="33">
        <v>0</v>
      </c>
      <c r="J22" s="32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2">
        <f t="shared" si="0"/>
        <v>56426</v>
      </c>
    </row>
    <row r="23" spans="1:16" ht="15.75" customHeight="1" x14ac:dyDescent="0.2">
      <c r="A23" s="29" t="s">
        <v>268</v>
      </c>
      <c r="B23" s="29" t="s">
        <v>267</v>
      </c>
      <c r="C23" s="28" t="s">
        <v>266</v>
      </c>
      <c r="D23" s="27" t="s">
        <v>265</v>
      </c>
      <c r="E23" s="21">
        <v>5036800</v>
      </c>
      <c r="F23" s="26">
        <v>436800</v>
      </c>
      <c r="G23" s="26">
        <v>15000</v>
      </c>
      <c r="H23" s="26">
        <v>0</v>
      </c>
      <c r="I23" s="26">
        <v>4600000</v>
      </c>
      <c r="J23" s="21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1">
        <f t="shared" si="0"/>
        <v>5036800</v>
      </c>
    </row>
    <row r="24" spans="1:16" ht="16.5" customHeight="1" x14ac:dyDescent="0.2">
      <c r="A24" s="29" t="s">
        <v>264</v>
      </c>
      <c r="B24" s="29" t="s">
        <v>263</v>
      </c>
      <c r="C24" s="28" t="s">
        <v>262</v>
      </c>
      <c r="D24" s="27" t="s">
        <v>261</v>
      </c>
      <c r="E24" s="21">
        <v>270800</v>
      </c>
      <c r="F24" s="26">
        <v>270800</v>
      </c>
      <c r="G24" s="26">
        <v>0</v>
      </c>
      <c r="H24" s="26">
        <v>0</v>
      </c>
      <c r="I24" s="26">
        <v>0</v>
      </c>
      <c r="J24" s="21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1">
        <f t="shared" si="0"/>
        <v>270800</v>
      </c>
    </row>
    <row r="25" spans="1:16" ht="25.5" x14ac:dyDescent="0.2">
      <c r="A25" s="29" t="s">
        <v>260</v>
      </c>
      <c r="B25" s="29" t="s">
        <v>259</v>
      </c>
      <c r="C25" s="28" t="s">
        <v>188</v>
      </c>
      <c r="D25" s="27" t="s">
        <v>258</v>
      </c>
      <c r="E25" s="21">
        <v>400000</v>
      </c>
      <c r="F25" s="26">
        <v>0</v>
      </c>
      <c r="G25" s="26">
        <v>0</v>
      </c>
      <c r="H25" s="26">
        <v>0</v>
      </c>
      <c r="I25" s="26">
        <v>400000</v>
      </c>
      <c r="J25" s="21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1">
        <f t="shared" si="0"/>
        <v>400000</v>
      </c>
    </row>
    <row r="26" spans="1:16" ht="27.75" customHeight="1" x14ac:dyDescent="0.2">
      <c r="A26" s="29" t="s">
        <v>257</v>
      </c>
      <c r="B26" s="29" t="s">
        <v>256</v>
      </c>
      <c r="C26" s="30"/>
      <c r="D26" s="27" t="s">
        <v>255</v>
      </c>
      <c r="E26" s="21">
        <v>1400000</v>
      </c>
      <c r="F26" s="26">
        <v>1400000</v>
      </c>
      <c r="G26" s="26">
        <v>0</v>
      </c>
      <c r="H26" s="26">
        <v>0</v>
      </c>
      <c r="I26" s="26">
        <v>0</v>
      </c>
      <c r="J26" s="21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1">
        <f t="shared" si="0"/>
        <v>1400000</v>
      </c>
    </row>
    <row r="27" spans="1:16" ht="38.25" x14ac:dyDescent="0.2">
      <c r="A27" s="36" t="s">
        <v>254</v>
      </c>
      <c r="B27" s="36" t="s">
        <v>253</v>
      </c>
      <c r="C27" s="35" t="s">
        <v>252</v>
      </c>
      <c r="D27" s="34" t="s">
        <v>251</v>
      </c>
      <c r="E27" s="32">
        <v>1400000</v>
      </c>
      <c r="F27" s="33">
        <v>1400000</v>
      </c>
      <c r="G27" s="33">
        <v>0</v>
      </c>
      <c r="H27" s="33">
        <v>0</v>
      </c>
      <c r="I27" s="33">
        <v>0</v>
      </c>
      <c r="J27" s="32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2">
        <f t="shared" si="0"/>
        <v>1400000</v>
      </c>
    </row>
    <row r="28" spans="1:16" ht="25.5" x14ac:dyDescent="0.2">
      <c r="A28" s="29" t="s">
        <v>250</v>
      </c>
      <c r="B28" s="29" t="s">
        <v>249</v>
      </c>
      <c r="C28" s="28" t="s">
        <v>181</v>
      </c>
      <c r="D28" s="27" t="s">
        <v>248</v>
      </c>
      <c r="E28" s="21">
        <v>30000</v>
      </c>
      <c r="F28" s="26">
        <v>30000</v>
      </c>
      <c r="G28" s="26">
        <v>0</v>
      </c>
      <c r="H28" s="26">
        <v>0</v>
      </c>
      <c r="I28" s="26">
        <v>0</v>
      </c>
      <c r="J28" s="21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1">
        <f t="shared" si="0"/>
        <v>30000</v>
      </c>
    </row>
    <row r="29" spans="1:16" ht="25.5" x14ac:dyDescent="0.2">
      <c r="A29" s="29" t="s">
        <v>247</v>
      </c>
      <c r="B29" s="29" t="s">
        <v>246</v>
      </c>
      <c r="C29" s="28" t="s">
        <v>245</v>
      </c>
      <c r="D29" s="27" t="s">
        <v>244</v>
      </c>
      <c r="E29" s="21">
        <v>403000</v>
      </c>
      <c r="F29" s="26">
        <v>403000</v>
      </c>
      <c r="G29" s="26">
        <v>292060</v>
      </c>
      <c r="H29" s="26">
        <v>0</v>
      </c>
      <c r="I29" s="26">
        <v>0</v>
      </c>
      <c r="J29" s="21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1">
        <f t="shared" si="0"/>
        <v>403000</v>
      </c>
    </row>
    <row r="30" spans="1:16" ht="25.5" x14ac:dyDescent="0.2">
      <c r="A30" s="29" t="s">
        <v>243</v>
      </c>
      <c r="B30" s="29" t="s">
        <v>242</v>
      </c>
      <c r="C30" s="30"/>
      <c r="D30" s="27" t="s">
        <v>241</v>
      </c>
      <c r="E30" s="21">
        <v>0</v>
      </c>
      <c r="F30" s="26">
        <v>0</v>
      </c>
      <c r="G30" s="26">
        <v>0</v>
      </c>
      <c r="H30" s="26">
        <v>0</v>
      </c>
      <c r="I30" s="26">
        <v>0</v>
      </c>
      <c r="J30" s="21">
        <v>80000</v>
      </c>
      <c r="K30" s="26">
        <v>0</v>
      </c>
      <c r="L30" s="26">
        <v>80000</v>
      </c>
      <c r="M30" s="26">
        <v>0</v>
      </c>
      <c r="N30" s="26">
        <v>0</v>
      </c>
      <c r="O30" s="26">
        <v>0</v>
      </c>
      <c r="P30" s="21">
        <f t="shared" si="0"/>
        <v>80000</v>
      </c>
    </row>
    <row r="31" spans="1:16" ht="25.5" x14ac:dyDescent="0.2">
      <c r="A31" s="36" t="s">
        <v>240</v>
      </c>
      <c r="B31" s="36" t="s">
        <v>239</v>
      </c>
      <c r="C31" s="35" t="s">
        <v>238</v>
      </c>
      <c r="D31" s="34" t="s">
        <v>237</v>
      </c>
      <c r="E31" s="32">
        <v>0</v>
      </c>
      <c r="F31" s="33">
        <v>0</v>
      </c>
      <c r="G31" s="33">
        <v>0</v>
      </c>
      <c r="H31" s="33">
        <v>0</v>
      </c>
      <c r="I31" s="33">
        <v>0</v>
      </c>
      <c r="J31" s="32">
        <v>80000</v>
      </c>
      <c r="K31" s="33">
        <v>0</v>
      </c>
      <c r="L31" s="33">
        <v>80000</v>
      </c>
      <c r="M31" s="33">
        <v>0</v>
      </c>
      <c r="N31" s="33">
        <v>0</v>
      </c>
      <c r="O31" s="33">
        <v>0</v>
      </c>
      <c r="P31" s="32">
        <f t="shared" si="0"/>
        <v>80000</v>
      </c>
    </row>
    <row r="32" spans="1:16" ht="25.5" x14ac:dyDescent="0.2">
      <c r="A32" s="29" t="s">
        <v>236</v>
      </c>
      <c r="B32" s="31"/>
      <c r="C32" s="30"/>
      <c r="D32" s="27" t="s">
        <v>234</v>
      </c>
      <c r="E32" s="21">
        <v>73956370</v>
      </c>
      <c r="F32" s="26">
        <v>73956370</v>
      </c>
      <c r="G32" s="26">
        <v>51812540</v>
      </c>
      <c r="H32" s="26">
        <v>6150070</v>
      </c>
      <c r="I32" s="26">
        <v>0</v>
      </c>
      <c r="J32" s="21">
        <v>5768245</v>
      </c>
      <c r="K32" s="26">
        <v>3879530</v>
      </c>
      <c r="L32" s="26">
        <v>1888715</v>
      </c>
      <c r="M32" s="26">
        <v>0</v>
      </c>
      <c r="N32" s="26">
        <v>0</v>
      </c>
      <c r="O32" s="26">
        <v>3879530</v>
      </c>
      <c r="P32" s="21">
        <f t="shared" si="0"/>
        <v>79724615</v>
      </c>
    </row>
    <row r="33" spans="1:16" ht="25.5" x14ac:dyDescent="0.2">
      <c r="A33" s="29" t="s">
        <v>235</v>
      </c>
      <c r="B33" s="31"/>
      <c r="C33" s="30"/>
      <c r="D33" s="27" t="s">
        <v>234</v>
      </c>
      <c r="E33" s="21">
        <v>73956370</v>
      </c>
      <c r="F33" s="26">
        <v>73956370</v>
      </c>
      <c r="G33" s="26">
        <v>51812540</v>
      </c>
      <c r="H33" s="26">
        <v>6150070</v>
      </c>
      <c r="I33" s="26">
        <v>0</v>
      </c>
      <c r="J33" s="21">
        <v>5768245</v>
      </c>
      <c r="K33" s="26">
        <v>3879530</v>
      </c>
      <c r="L33" s="26">
        <v>1888715</v>
      </c>
      <c r="M33" s="26">
        <v>0</v>
      </c>
      <c r="N33" s="26">
        <v>0</v>
      </c>
      <c r="O33" s="26">
        <v>3879530</v>
      </c>
      <c r="P33" s="21">
        <f t="shared" si="0"/>
        <v>79724615</v>
      </c>
    </row>
    <row r="34" spans="1:16" ht="38.25" x14ac:dyDescent="0.2">
      <c r="A34" s="29" t="s">
        <v>233</v>
      </c>
      <c r="B34" s="29" t="s">
        <v>98</v>
      </c>
      <c r="C34" s="28" t="s">
        <v>97</v>
      </c>
      <c r="D34" s="27" t="s">
        <v>96</v>
      </c>
      <c r="E34" s="21">
        <v>791000</v>
      </c>
      <c r="F34" s="26">
        <v>791000</v>
      </c>
      <c r="G34" s="26">
        <v>632700</v>
      </c>
      <c r="H34" s="26">
        <v>0</v>
      </c>
      <c r="I34" s="26">
        <v>0</v>
      </c>
      <c r="J34" s="21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1">
        <f t="shared" si="0"/>
        <v>791000</v>
      </c>
    </row>
    <row r="35" spans="1:16" x14ac:dyDescent="0.2">
      <c r="A35" s="29" t="s">
        <v>232</v>
      </c>
      <c r="B35" s="29" t="s">
        <v>86</v>
      </c>
      <c r="C35" s="28" t="s">
        <v>93</v>
      </c>
      <c r="D35" s="27" t="s">
        <v>128</v>
      </c>
      <c r="E35" s="21">
        <v>15000</v>
      </c>
      <c r="F35" s="26">
        <v>15000</v>
      </c>
      <c r="G35" s="26">
        <v>0</v>
      </c>
      <c r="H35" s="26">
        <v>0</v>
      </c>
      <c r="I35" s="26">
        <v>0</v>
      </c>
      <c r="J35" s="21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1">
        <f t="shared" si="0"/>
        <v>15000</v>
      </c>
    </row>
    <row r="36" spans="1:16" x14ac:dyDescent="0.2">
      <c r="A36" s="29" t="s">
        <v>231</v>
      </c>
      <c r="B36" s="29" t="s">
        <v>230</v>
      </c>
      <c r="C36" s="28" t="s">
        <v>229</v>
      </c>
      <c r="D36" s="27" t="s">
        <v>228</v>
      </c>
      <c r="E36" s="21">
        <v>9382000</v>
      </c>
      <c r="F36" s="26">
        <v>9382000</v>
      </c>
      <c r="G36" s="26">
        <v>6270000</v>
      </c>
      <c r="H36" s="26">
        <v>580000</v>
      </c>
      <c r="I36" s="26">
        <v>0</v>
      </c>
      <c r="J36" s="21">
        <v>650000</v>
      </c>
      <c r="K36" s="26">
        <v>0</v>
      </c>
      <c r="L36" s="26">
        <v>650000</v>
      </c>
      <c r="M36" s="26">
        <v>0</v>
      </c>
      <c r="N36" s="26">
        <v>0</v>
      </c>
      <c r="O36" s="26">
        <v>0</v>
      </c>
      <c r="P36" s="21">
        <f t="shared" si="0"/>
        <v>10032000</v>
      </c>
    </row>
    <row r="37" spans="1:16" ht="63.75" x14ac:dyDescent="0.2">
      <c r="A37" s="29" t="s">
        <v>225</v>
      </c>
      <c r="B37" s="29" t="s">
        <v>156</v>
      </c>
      <c r="C37" s="28" t="s">
        <v>227</v>
      </c>
      <c r="D37" s="27" t="s">
        <v>226</v>
      </c>
      <c r="E37" s="21">
        <v>55573370</v>
      </c>
      <c r="F37" s="26">
        <v>55573370</v>
      </c>
      <c r="G37" s="26">
        <v>39196500</v>
      </c>
      <c r="H37" s="26">
        <v>5006370</v>
      </c>
      <c r="I37" s="26">
        <v>0</v>
      </c>
      <c r="J37" s="21">
        <v>1238715</v>
      </c>
      <c r="K37" s="26">
        <v>0</v>
      </c>
      <c r="L37" s="26">
        <v>1238715</v>
      </c>
      <c r="M37" s="26">
        <v>0</v>
      </c>
      <c r="N37" s="26">
        <v>0</v>
      </c>
      <c r="O37" s="26">
        <v>0</v>
      </c>
      <c r="P37" s="21">
        <f t="shared" si="0"/>
        <v>56812085</v>
      </c>
    </row>
    <row r="38" spans="1:16" ht="76.5" x14ac:dyDescent="0.2">
      <c r="A38" s="40" t="s">
        <v>225</v>
      </c>
      <c r="B38" s="40" t="s">
        <v>156</v>
      </c>
      <c r="C38" s="41" t="s">
        <v>227</v>
      </c>
      <c r="D38" s="37" t="s">
        <v>336</v>
      </c>
      <c r="E38" s="38">
        <v>42207000</v>
      </c>
      <c r="F38" s="39">
        <v>42207000</v>
      </c>
      <c r="G38" s="39">
        <v>34710000</v>
      </c>
      <c r="H38" s="39"/>
      <c r="I38" s="39"/>
      <c r="J38" s="38"/>
      <c r="K38" s="39"/>
      <c r="L38" s="39"/>
      <c r="M38" s="39"/>
      <c r="N38" s="39"/>
      <c r="O38" s="39"/>
      <c r="P38" s="38">
        <v>42207000</v>
      </c>
    </row>
    <row r="39" spans="1:16" ht="38.25" x14ac:dyDescent="0.2">
      <c r="A39" s="29" t="s">
        <v>224</v>
      </c>
      <c r="B39" s="29" t="s">
        <v>135</v>
      </c>
      <c r="C39" s="28" t="s">
        <v>125</v>
      </c>
      <c r="D39" s="27" t="s">
        <v>223</v>
      </c>
      <c r="E39" s="21">
        <v>2632700</v>
      </c>
      <c r="F39" s="26">
        <v>2632700</v>
      </c>
      <c r="G39" s="26">
        <v>2119000</v>
      </c>
      <c r="H39" s="26">
        <v>69700</v>
      </c>
      <c r="I39" s="26">
        <v>0</v>
      </c>
      <c r="J39" s="21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1">
        <f t="shared" ref="P39:P86" si="1">E39+J39</f>
        <v>2632700</v>
      </c>
    </row>
    <row r="40" spans="1:16" ht="25.5" x14ac:dyDescent="0.2">
      <c r="A40" s="29" t="s">
        <v>222</v>
      </c>
      <c r="B40" s="29" t="s">
        <v>221</v>
      </c>
      <c r="C40" s="28" t="s">
        <v>211</v>
      </c>
      <c r="D40" s="27" t="s">
        <v>220</v>
      </c>
      <c r="E40" s="21">
        <v>737000</v>
      </c>
      <c r="F40" s="26">
        <v>737000</v>
      </c>
      <c r="G40" s="26">
        <v>588540</v>
      </c>
      <c r="H40" s="26">
        <v>0</v>
      </c>
      <c r="I40" s="26">
        <v>0</v>
      </c>
      <c r="J40" s="21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1">
        <f t="shared" si="1"/>
        <v>737000</v>
      </c>
    </row>
    <row r="41" spans="1:16" ht="16.5" customHeight="1" x14ac:dyDescent="0.2">
      <c r="A41" s="29" t="s">
        <v>219</v>
      </c>
      <c r="B41" s="29" t="s">
        <v>218</v>
      </c>
      <c r="C41" s="30"/>
      <c r="D41" s="27" t="s">
        <v>217</v>
      </c>
      <c r="E41" s="21">
        <v>2293300</v>
      </c>
      <c r="F41" s="26">
        <v>2293300</v>
      </c>
      <c r="G41" s="26">
        <v>1465800</v>
      </c>
      <c r="H41" s="26">
        <v>149000</v>
      </c>
      <c r="I41" s="26">
        <v>0</v>
      </c>
      <c r="J41" s="21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1">
        <f t="shared" si="1"/>
        <v>2293300</v>
      </c>
    </row>
    <row r="42" spans="1:16" ht="25.5" x14ac:dyDescent="0.2">
      <c r="A42" s="36" t="s">
        <v>216</v>
      </c>
      <c r="B42" s="36" t="s">
        <v>215</v>
      </c>
      <c r="C42" s="35" t="s">
        <v>211</v>
      </c>
      <c r="D42" s="34" t="s">
        <v>214</v>
      </c>
      <c r="E42" s="32">
        <v>2132000</v>
      </c>
      <c r="F42" s="33">
        <v>2132000</v>
      </c>
      <c r="G42" s="33">
        <v>1465800</v>
      </c>
      <c r="H42" s="33">
        <v>149000</v>
      </c>
      <c r="I42" s="33">
        <v>0</v>
      </c>
      <c r="J42" s="32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2">
        <f t="shared" si="1"/>
        <v>2132000</v>
      </c>
    </row>
    <row r="43" spans="1:16" ht="16.5" customHeight="1" x14ac:dyDescent="0.2">
      <c r="A43" s="36" t="s">
        <v>213</v>
      </c>
      <c r="B43" s="36" t="s">
        <v>212</v>
      </c>
      <c r="C43" s="35" t="s">
        <v>211</v>
      </c>
      <c r="D43" s="34" t="s">
        <v>210</v>
      </c>
      <c r="E43" s="32">
        <v>161300</v>
      </c>
      <c r="F43" s="33">
        <v>161300</v>
      </c>
      <c r="G43" s="33">
        <v>0</v>
      </c>
      <c r="H43" s="33">
        <v>0</v>
      </c>
      <c r="I43" s="33">
        <v>0</v>
      </c>
      <c r="J43" s="32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2">
        <f t="shared" si="1"/>
        <v>161300</v>
      </c>
    </row>
    <row r="44" spans="1:16" ht="63.75" x14ac:dyDescent="0.2">
      <c r="A44" s="29" t="s">
        <v>209</v>
      </c>
      <c r="B44" s="29" t="s">
        <v>208</v>
      </c>
      <c r="C44" s="28" t="s">
        <v>149</v>
      </c>
      <c r="D44" s="27" t="s">
        <v>207</v>
      </c>
      <c r="E44" s="21">
        <v>130000</v>
      </c>
      <c r="F44" s="26">
        <v>130000</v>
      </c>
      <c r="G44" s="26">
        <v>0</v>
      </c>
      <c r="H44" s="26">
        <v>0</v>
      </c>
      <c r="I44" s="26">
        <v>0</v>
      </c>
      <c r="J44" s="21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1">
        <f t="shared" si="1"/>
        <v>130000</v>
      </c>
    </row>
    <row r="45" spans="1:16" x14ac:dyDescent="0.2">
      <c r="A45" s="29" t="s">
        <v>206</v>
      </c>
      <c r="B45" s="29" t="s">
        <v>205</v>
      </c>
      <c r="C45" s="30"/>
      <c r="D45" s="27" t="s">
        <v>204</v>
      </c>
      <c r="E45" s="21">
        <v>110000</v>
      </c>
      <c r="F45" s="26">
        <v>110000</v>
      </c>
      <c r="G45" s="26">
        <v>0</v>
      </c>
      <c r="H45" s="26">
        <v>0</v>
      </c>
      <c r="I45" s="26">
        <v>0</v>
      </c>
      <c r="J45" s="21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1">
        <f t="shared" si="1"/>
        <v>110000</v>
      </c>
    </row>
    <row r="46" spans="1:16" ht="25.5" x14ac:dyDescent="0.2">
      <c r="A46" s="36" t="s">
        <v>203</v>
      </c>
      <c r="B46" s="36" t="s">
        <v>202</v>
      </c>
      <c r="C46" s="35" t="s">
        <v>195</v>
      </c>
      <c r="D46" s="34" t="s">
        <v>201</v>
      </c>
      <c r="E46" s="32">
        <v>110000</v>
      </c>
      <c r="F46" s="33">
        <v>110000</v>
      </c>
      <c r="G46" s="33">
        <v>0</v>
      </c>
      <c r="H46" s="33">
        <v>0</v>
      </c>
      <c r="I46" s="33">
        <v>0</v>
      </c>
      <c r="J46" s="32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2">
        <f t="shared" si="1"/>
        <v>110000</v>
      </c>
    </row>
    <row r="47" spans="1:16" ht="25.5" x14ac:dyDescent="0.2">
      <c r="A47" s="29" t="s">
        <v>200</v>
      </c>
      <c r="B47" s="29" t="s">
        <v>199</v>
      </c>
      <c r="C47" s="30"/>
      <c r="D47" s="27" t="s">
        <v>198</v>
      </c>
      <c r="E47" s="21">
        <v>2292000</v>
      </c>
      <c r="F47" s="26">
        <v>2292000</v>
      </c>
      <c r="G47" s="26">
        <v>1540000</v>
      </c>
      <c r="H47" s="26">
        <v>345000</v>
      </c>
      <c r="I47" s="26">
        <v>0</v>
      </c>
      <c r="J47" s="21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1">
        <f t="shared" si="1"/>
        <v>2292000</v>
      </c>
    </row>
    <row r="48" spans="1:16" ht="38.25" x14ac:dyDescent="0.2">
      <c r="A48" s="36" t="s">
        <v>197</v>
      </c>
      <c r="B48" s="36" t="s">
        <v>196</v>
      </c>
      <c r="C48" s="35" t="s">
        <v>195</v>
      </c>
      <c r="D48" s="34" t="s">
        <v>194</v>
      </c>
      <c r="E48" s="32">
        <v>2292000</v>
      </c>
      <c r="F48" s="33">
        <v>2292000</v>
      </c>
      <c r="G48" s="33">
        <v>1540000</v>
      </c>
      <c r="H48" s="33">
        <v>345000</v>
      </c>
      <c r="I48" s="33">
        <v>0</v>
      </c>
      <c r="J48" s="32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2">
        <f t="shared" si="1"/>
        <v>2292000</v>
      </c>
    </row>
    <row r="49" spans="1:16" ht="25.5" x14ac:dyDescent="0.2">
      <c r="A49" s="29" t="s">
        <v>193</v>
      </c>
      <c r="B49" s="29" t="s">
        <v>192</v>
      </c>
      <c r="C49" s="30"/>
      <c r="D49" s="27" t="s">
        <v>191</v>
      </c>
      <c r="E49" s="21">
        <v>0</v>
      </c>
      <c r="F49" s="26">
        <v>0</v>
      </c>
      <c r="G49" s="26">
        <v>0</v>
      </c>
      <c r="H49" s="26">
        <v>0</v>
      </c>
      <c r="I49" s="26">
        <v>0</v>
      </c>
      <c r="J49" s="21">
        <v>2279530</v>
      </c>
      <c r="K49" s="26">
        <v>2279530</v>
      </c>
      <c r="L49" s="26">
        <v>0</v>
      </c>
      <c r="M49" s="26">
        <v>0</v>
      </c>
      <c r="N49" s="26">
        <v>0</v>
      </c>
      <c r="O49" s="26">
        <v>2279530</v>
      </c>
      <c r="P49" s="21">
        <f t="shared" si="1"/>
        <v>2279530</v>
      </c>
    </row>
    <row r="50" spans="1:16" ht="17.25" customHeight="1" x14ac:dyDescent="0.2">
      <c r="A50" s="36" t="s">
        <v>190</v>
      </c>
      <c r="B50" s="36" t="s">
        <v>189</v>
      </c>
      <c r="C50" s="35" t="s">
        <v>188</v>
      </c>
      <c r="D50" s="34" t="s">
        <v>187</v>
      </c>
      <c r="E50" s="32">
        <v>0</v>
      </c>
      <c r="F50" s="33">
        <v>0</v>
      </c>
      <c r="G50" s="33">
        <v>0</v>
      </c>
      <c r="H50" s="33">
        <v>0</v>
      </c>
      <c r="I50" s="33">
        <v>0</v>
      </c>
      <c r="J50" s="32">
        <v>2279530</v>
      </c>
      <c r="K50" s="33">
        <v>2279530</v>
      </c>
      <c r="L50" s="33">
        <v>0</v>
      </c>
      <c r="M50" s="33">
        <v>0</v>
      </c>
      <c r="N50" s="33">
        <v>0</v>
      </c>
      <c r="O50" s="33">
        <v>2279530</v>
      </c>
      <c r="P50" s="32">
        <f t="shared" si="1"/>
        <v>2279530</v>
      </c>
    </row>
    <row r="51" spans="1:16" ht="20.25" customHeight="1" x14ac:dyDescent="0.2">
      <c r="A51" s="29" t="s">
        <v>186</v>
      </c>
      <c r="B51" s="29" t="s">
        <v>185</v>
      </c>
      <c r="C51" s="30"/>
      <c r="D51" s="27" t="s">
        <v>184</v>
      </c>
      <c r="E51" s="21">
        <v>0</v>
      </c>
      <c r="F51" s="26">
        <v>0</v>
      </c>
      <c r="G51" s="26">
        <v>0</v>
      </c>
      <c r="H51" s="26">
        <v>0</v>
      </c>
      <c r="I51" s="26">
        <v>0</v>
      </c>
      <c r="J51" s="21">
        <v>1600000</v>
      </c>
      <c r="K51" s="26">
        <v>1600000</v>
      </c>
      <c r="L51" s="26">
        <v>0</v>
      </c>
      <c r="M51" s="26">
        <v>0</v>
      </c>
      <c r="N51" s="26">
        <v>0</v>
      </c>
      <c r="O51" s="26">
        <v>1600000</v>
      </c>
      <c r="P51" s="21">
        <f t="shared" si="1"/>
        <v>1600000</v>
      </c>
    </row>
    <row r="52" spans="1:16" ht="38.25" x14ac:dyDescent="0.2">
      <c r="A52" s="36" t="s">
        <v>183</v>
      </c>
      <c r="B52" s="36" t="s">
        <v>182</v>
      </c>
      <c r="C52" s="35" t="s">
        <v>181</v>
      </c>
      <c r="D52" s="34" t="s">
        <v>180</v>
      </c>
      <c r="E52" s="32">
        <v>0</v>
      </c>
      <c r="F52" s="33">
        <v>0</v>
      </c>
      <c r="G52" s="33">
        <v>0</v>
      </c>
      <c r="H52" s="33">
        <v>0</v>
      </c>
      <c r="I52" s="33">
        <v>0</v>
      </c>
      <c r="J52" s="32">
        <v>1600000</v>
      </c>
      <c r="K52" s="33">
        <v>1600000</v>
      </c>
      <c r="L52" s="33">
        <v>0</v>
      </c>
      <c r="M52" s="33">
        <v>0</v>
      </c>
      <c r="N52" s="33">
        <v>0</v>
      </c>
      <c r="O52" s="33">
        <v>1600000</v>
      </c>
      <c r="P52" s="32">
        <f t="shared" si="1"/>
        <v>1600000</v>
      </c>
    </row>
    <row r="53" spans="1:16" ht="25.5" x14ac:dyDescent="0.2">
      <c r="A53" s="29" t="s">
        <v>179</v>
      </c>
      <c r="B53" s="31"/>
      <c r="C53" s="30"/>
      <c r="D53" s="27" t="s">
        <v>177</v>
      </c>
      <c r="E53" s="21">
        <v>7112300</v>
      </c>
      <c r="F53" s="26">
        <v>7112300</v>
      </c>
      <c r="G53" s="26">
        <v>4633900</v>
      </c>
      <c r="H53" s="26">
        <v>80600</v>
      </c>
      <c r="I53" s="26">
        <v>0</v>
      </c>
      <c r="J53" s="21">
        <v>219000</v>
      </c>
      <c r="K53" s="26">
        <v>35000</v>
      </c>
      <c r="L53" s="26">
        <v>166000</v>
      </c>
      <c r="M53" s="26">
        <v>90000</v>
      </c>
      <c r="N53" s="26">
        <v>0</v>
      </c>
      <c r="O53" s="26">
        <v>53000</v>
      </c>
      <c r="P53" s="21">
        <f t="shared" si="1"/>
        <v>7331300</v>
      </c>
    </row>
    <row r="54" spans="1:16" ht="25.5" x14ac:dyDescent="0.2">
      <c r="A54" s="29" t="s">
        <v>178</v>
      </c>
      <c r="B54" s="31"/>
      <c r="C54" s="30"/>
      <c r="D54" s="27" t="s">
        <v>177</v>
      </c>
      <c r="E54" s="21">
        <v>7112300</v>
      </c>
      <c r="F54" s="26">
        <v>7112300</v>
      </c>
      <c r="G54" s="26">
        <v>4633900</v>
      </c>
      <c r="H54" s="26">
        <v>80600</v>
      </c>
      <c r="I54" s="26">
        <v>0</v>
      </c>
      <c r="J54" s="21">
        <v>219000</v>
      </c>
      <c r="K54" s="26">
        <v>35000</v>
      </c>
      <c r="L54" s="26">
        <v>166000</v>
      </c>
      <c r="M54" s="26">
        <v>90000</v>
      </c>
      <c r="N54" s="26">
        <v>0</v>
      </c>
      <c r="O54" s="26">
        <v>53000</v>
      </c>
      <c r="P54" s="21">
        <f t="shared" si="1"/>
        <v>7331300</v>
      </c>
    </row>
    <row r="55" spans="1:16" ht="38.25" x14ac:dyDescent="0.2">
      <c r="A55" s="29" t="s">
        <v>176</v>
      </c>
      <c r="B55" s="29" t="s">
        <v>98</v>
      </c>
      <c r="C55" s="28" t="s">
        <v>97</v>
      </c>
      <c r="D55" s="27" t="s">
        <v>96</v>
      </c>
      <c r="E55" s="21">
        <v>694000</v>
      </c>
      <c r="F55" s="26">
        <v>694000</v>
      </c>
      <c r="G55" s="26">
        <v>532000</v>
      </c>
      <c r="H55" s="26">
        <v>28000</v>
      </c>
      <c r="I55" s="26">
        <v>0</v>
      </c>
      <c r="J55" s="21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1">
        <f t="shared" si="1"/>
        <v>694000</v>
      </c>
    </row>
    <row r="56" spans="1:16" ht="19.5" customHeight="1" x14ac:dyDescent="0.2">
      <c r="A56" s="29" t="s">
        <v>175</v>
      </c>
      <c r="B56" s="29" t="s">
        <v>86</v>
      </c>
      <c r="C56" s="28" t="s">
        <v>93</v>
      </c>
      <c r="D56" s="27" t="s">
        <v>128</v>
      </c>
      <c r="E56" s="21">
        <v>20000</v>
      </c>
      <c r="F56" s="26">
        <v>20000</v>
      </c>
      <c r="G56" s="26">
        <v>0</v>
      </c>
      <c r="H56" s="26">
        <v>0</v>
      </c>
      <c r="I56" s="26">
        <v>0</v>
      </c>
      <c r="J56" s="21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1">
        <f t="shared" si="1"/>
        <v>20000</v>
      </c>
    </row>
    <row r="57" spans="1:16" ht="51" x14ac:dyDescent="0.2">
      <c r="A57" s="29" t="s">
        <v>174</v>
      </c>
      <c r="B57" s="29" t="s">
        <v>173</v>
      </c>
      <c r="C57" s="30"/>
      <c r="D57" s="27" t="s">
        <v>172</v>
      </c>
      <c r="E57" s="21">
        <v>790000</v>
      </c>
      <c r="F57" s="26">
        <v>790000</v>
      </c>
      <c r="G57" s="26">
        <v>0</v>
      </c>
      <c r="H57" s="26">
        <v>0</v>
      </c>
      <c r="I57" s="26">
        <v>0</v>
      </c>
      <c r="J57" s="21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1">
        <f t="shared" si="1"/>
        <v>790000</v>
      </c>
    </row>
    <row r="58" spans="1:16" ht="25.5" x14ac:dyDescent="0.2">
      <c r="A58" s="36" t="s">
        <v>171</v>
      </c>
      <c r="B58" s="36" t="s">
        <v>170</v>
      </c>
      <c r="C58" s="35" t="s">
        <v>163</v>
      </c>
      <c r="D58" s="34" t="s">
        <v>169</v>
      </c>
      <c r="E58" s="32">
        <v>80000</v>
      </c>
      <c r="F58" s="33">
        <v>80000</v>
      </c>
      <c r="G58" s="33">
        <v>0</v>
      </c>
      <c r="H58" s="33">
        <v>0</v>
      </c>
      <c r="I58" s="33">
        <v>0</v>
      </c>
      <c r="J58" s="32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2">
        <f t="shared" si="1"/>
        <v>80000</v>
      </c>
    </row>
    <row r="59" spans="1:16" ht="38.25" x14ac:dyDescent="0.2">
      <c r="A59" s="36" t="s">
        <v>168</v>
      </c>
      <c r="B59" s="36" t="s">
        <v>167</v>
      </c>
      <c r="C59" s="35" t="s">
        <v>163</v>
      </c>
      <c r="D59" s="34" t="s">
        <v>166</v>
      </c>
      <c r="E59" s="32">
        <v>600000</v>
      </c>
      <c r="F59" s="33">
        <v>600000</v>
      </c>
      <c r="G59" s="33">
        <v>0</v>
      </c>
      <c r="H59" s="33">
        <v>0</v>
      </c>
      <c r="I59" s="33">
        <v>0</v>
      </c>
      <c r="J59" s="32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2">
        <f t="shared" si="1"/>
        <v>600000</v>
      </c>
    </row>
    <row r="60" spans="1:16" ht="38.25" x14ac:dyDescent="0.2">
      <c r="A60" s="36" t="s">
        <v>165</v>
      </c>
      <c r="B60" s="36" t="s">
        <v>164</v>
      </c>
      <c r="C60" s="35" t="s">
        <v>163</v>
      </c>
      <c r="D60" s="34" t="s">
        <v>162</v>
      </c>
      <c r="E60" s="32">
        <v>110000</v>
      </c>
      <c r="F60" s="33">
        <v>110000</v>
      </c>
      <c r="G60" s="33">
        <v>0</v>
      </c>
      <c r="H60" s="33">
        <v>0</v>
      </c>
      <c r="I60" s="33">
        <v>0</v>
      </c>
      <c r="J60" s="32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2">
        <f t="shared" si="1"/>
        <v>110000</v>
      </c>
    </row>
    <row r="61" spans="1:16" ht="51" x14ac:dyDescent="0.2">
      <c r="A61" s="29" t="s">
        <v>161</v>
      </c>
      <c r="B61" s="29" t="s">
        <v>160</v>
      </c>
      <c r="C61" s="30"/>
      <c r="D61" s="27" t="s">
        <v>159</v>
      </c>
      <c r="E61" s="21">
        <v>4127700</v>
      </c>
      <c r="F61" s="26">
        <v>4127700</v>
      </c>
      <c r="G61" s="26">
        <v>3224000</v>
      </c>
      <c r="H61" s="26">
        <v>37000</v>
      </c>
      <c r="I61" s="26">
        <v>0</v>
      </c>
      <c r="J61" s="21">
        <v>194000</v>
      </c>
      <c r="K61" s="26">
        <v>10000</v>
      </c>
      <c r="L61" s="26">
        <v>166000</v>
      </c>
      <c r="M61" s="26">
        <v>90000</v>
      </c>
      <c r="N61" s="26">
        <v>0</v>
      </c>
      <c r="O61" s="26">
        <v>28000</v>
      </c>
      <c r="P61" s="21">
        <f t="shared" si="1"/>
        <v>4321700</v>
      </c>
    </row>
    <row r="62" spans="1:16" ht="51" x14ac:dyDescent="0.2">
      <c r="A62" s="36" t="s">
        <v>158</v>
      </c>
      <c r="B62" s="36" t="s">
        <v>157</v>
      </c>
      <c r="C62" s="35" t="s">
        <v>156</v>
      </c>
      <c r="D62" s="34" t="s">
        <v>155</v>
      </c>
      <c r="E62" s="32">
        <v>4127700</v>
      </c>
      <c r="F62" s="33">
        <v>4127700</v>
      </c>
      <c r="G62" s="33">
        <v>3224000</v>
      </c>
      <c r="H62" s="33">
        <v>37000</v>
      </c>
      <c r="I62" s="33">
        <v>0</v>
      </c>
      <c r="J62" s="32">
        <v>194000</v>
      </c>
      <c r="K62" s="33">
        <v>10000</v>
      </c>
      <c r="L62" s="33">
        <v>166000</v>
      </c>
      <c r="M62" s="33">
        <v>90000</v>
      </c>
      <c r="N62" s="33">
        <v>0</v>
      </c>
      <c r="O62" s="33">
        <v>28000</v>
      </c>
      <c r="P62" s="32">
        <f t="shared" si="1"/>
        <v>4321700</v>
      </c>
    </row>
    <row r="63" spans="1:16" ht="25.5" x14ac:dyDescent="0.2">
      <c r="A63" s="29" t="s">
        <v>154</v>
      </c>
      <c r="B63" s="29" t="s">
        <v>153</v>
      </c>
      <c r="C63" s="30"/>
      <c r="D63" s="27" t="s">
        <v>152</v>
      </c>
      <c r="E63" s="21">
        <v>671000</v>
      </c>
      <c r="F63" s="26">
        <v>671000</v>
      </c>
      <c r="G63" s="26">
        <v>524000</v>
      </c>
      <c r="H63" s="26">
        <v>7000</v>
      </c>
      <c r="I63" s="26">
        <v>0</v>
      </c>
      <c r="J63" s="21">
        <v>25000</v>
      </c>
      <c r="K63" s="26">
        <v>25000</v>
      </c>
      <c r="L63" s="26">
        <v>0</v>
      </c>
      <c r="M63" s="26">
        <v>0</v>
      </c>
      <c r="N63" s="26">
        <v>0</v>
      </c>
      <c r="O63" s="26">
        <v>25000</v>
      </c>
      <c r="P63" s="21">
        <f t="shared" si="1"/>
        <v>696000</v>
      </c>
    </row>
    <row r="64" spans="1:16" ht="25.5" x14ac:dyDescent="0.2">
      <c r="A64" s="36" t="s">
        <v>151</v>
      </c>
      <c r="B64" s="36" t="s">
        <v>150</v>
      </c>
      <c r="C64" s="35" t="s">
        <v>149</v>
      </c>
      <c r="D64" s="34" t="s">
        <v>148</v>
      </c>
      <c r="E64" s="32">
        <v>671000</v>
      </c>
      <c r="F64" s="33">
        <v>671000</v>
      </c>
      <c r="G64" s="33">
        <v>524000</v>
      </c>
      <c r="H64" s="33">
        <v>7000</v>
      </c>
      <c r="I64" s="33">
        <v>0</v>
      </c>
      <c r="J64" s="32">
        <v>25000</v>
      </c>
      <c r="K64" s="33">
        <v>25000</v>
      </c>
      <c r="L64" s="33">
        <v>0</v>
      </c>
      <c r="M64" s="33">
        <v>0</v>
      </c>
      <c r="N64" s="33">
        <v>0</v>
      </c>
      <c r="O64" s="33">
        <v>25000</v>
      </c>
      <c r="P64" s="32">
        <f t="shared" si="1"/>
        <v>696000</v>
      </c>
    </row>
    <row r="65" spans="1:16" ht="63.75" x14ac:dyDescent="0.2">
      <c r="A65" s="29" t="s">
        <v>147</v>
      </c>
      <c r="B65" s="29" t="s">
        <v>146</v>
      </c>
      <c r="C65" s="28" t="s">
        <v>145</v>
      </c>
      <c r="D65" s="27" t="s">
        <v>144</v>
      </c>
      <c r="E65" s="21">
        <v>24800</v>
      </c>
      <c r="F65" s="26">
        <v>24800</v>
      </c>
      <c r="G65" s="26">
        <v>0</v>
      </c>
      <c r="H65" s="26">
        <v>0</v>
      </c>
      <c r="I65" s="26">
        <v>0</v>
      </c>
      <c r="J65" s="21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1">
        <f t="shared" si="1"/>
        <v>24800</v>
      </c>
    </row>
    <row r="66" spans="1:16" ht="15.75" customHeight="1" x14ac:dyDescent="0.2">
      <c r="A66" s="29" t="s">
        <v>143</v>
      </c>
      <c r="B66" s="29" t="s">
        <v>142</v>
      </c>
      <c r="C66" s="30"/>
      <c r="D66" s="27" t="s">
        <v>141</v>
      </c>
      <c r="E66" s="21">
        <v>784800</v>
      </c>
      <c r="F66" s="26">
        <v>784800</v>
      </c>
      <c r="G66" s="26">
        <v>353900</v>
      </c>
      <c r="H66" s="26">
        <v>8600</v>
      </c>
      <c r="I66" s="26">
        <v>0</v>
      </c>
      <c r="J66" s="21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1">
        <f t="shared" si="1"/>
        <v>784800</v>
      </c>
    </row>
    <row r="67" spans="1:16" ht="38.25" x14ac:dyDescent="0.2">
      <c r="A67" s="36" t="s">
        <v>140</v>
      </c>
      <c r="B67" s="36" t="s">
        <v>139</v>
      </c>
      <c r="C67" s="35" t="s">
        <v>135</v>
      </c>
      <c r="D67" s="34" t="s">
        <v>138</v>
      </c>
      <c r="E67" s="32">
        <v>464800</v>
      </c>
      <c r="F67" s="33">
        <v>464800</v>
      </c>
      <c r="G67" s="33">
        <v>353900</v>
      </c>
      <c r="H67" s="33">
        <v>8600</v>
      </c>
      <c r="I67" s="33">
        <v>0</v>
      </c>
      <c r="J67" s="32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2">
        <f t="shared" si="1"/>
        <v>464800</v>
      </c>
    </row>
    <row r="68" spans="1:16" ht="25.5" x14ac:dyDescent="0.2">
      <c r="A68" s="36" t="s">
        <v>137</v>
      </c>
      <c r="B68" s="36" t="s">
        <v>136</v>
      </c>
      <c r="C68" s="35" t="s">
        <v>135</v>
      </c>
      <c r="D68" s="34" t="s">
        <v>134</v>
      </c>
      <c r="E68" s="32">
        <v>320000</v>
      </c>
      <c r="F68" s="33">
        <v>320000</v>
      </c>
      <c r="G68" s="33">
        <v>0</v>
      </c>
      <c r="H68" s="33">
        <v>0</v>
      </c>
      <c r="I68" s="33">
        <v>0</v>
      </c>
      <c r="J68" s="32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2">
        <f t="shared" si="1"/>
        <v>320000</v>
      </c>
    </row>
    <row r="69" spans="1:16" ht="25.5" x14ac:dyDescent="0.2">
      <c r="A69" s="29" t="s">
        <v>133</v>
      </c>
      <c r="B69" s="31"/>
      <c r="C69" s="30"/>
      <c r="D69" s="27" t="s">
        <v>131</v>
      </c>
      <c r="E69" s="21">
        <v>9551200</v>
      </c>
      <c r="F69" s="26">
        <v>9551200</v>
      </c>
      <c r="G69" s="26">
        <v>6688900</v>
      </c>
      <c r="H69" s="26">
        <v>910300</v>
      </c>
      <c r="I69" s="26">
        <v>0</v>
      </c>
      <c r="J69" s="21">
        <v>300000</v>
      </c>
      <c r="K69" s="26">
        <v>10000</v>
      </c>
      <c r="L69" s="26">
        <v>190000</v>
      </c>
      <c r="M69" s="26">
        <v>0</v>
      </c>
      <c r="N69" s="26">
        <v>0</v>
      </c>
      <c r="O69" s="26">
        <v>110000</v>
      </c>
      <c r="P69" s="21">
        <f t="shared" si="1"/>
        <v>9851200</v>
      </c>
    </row>
    <row r="70" spans="1:16" ht="25.5" x14ac:dyDescent="0.2">
      <c r="A70" s="29" t="s">
        <v>132</v>
      </c>
      <c r="B70" s="31"/>
      <c r="C70" s="30"/>
      <c r="D70" s="27" t="s">
        <v>131</v>
      </c>
      <c r="E70" s="21">
        <v>9551200</v>
      </c>
      <c r="F70" s="26">
        <v>9551200</v>
      </c>
      <c r="G70" s="26">
        <v>6688900</v>
      </c>
      <c r="H70" s="26">
        <v>910300</v>
      </c>
      <c r="I70" s="26">
        <v>0</v>
      </c>
      <c r="J70" s="21">
        <v>300000</v>
      </c>
      <c r="K70" s="26">
        <v>10000</v>
      </c>
      <c r="L70" s="26">
        <v>190000</v>
      </c>
      <c r="M70" s="26">
        <v>0</v>
      </c>
      <c r="N70" s="26">
        <v>0</v>
      </c>
      <c r="O70" s="26">
        <v>110000</v>
      </c>
      <c r="P70" s="21">
        <f t="shared" si="1"/>
        <v>9851200</v>
      </c>
    </row>
    <row r="71" spans="1:16" ht="38.25" x14ac:dyDescent="0.2">
      <c r="A71" s="29" t="s">
        <v>130</v>
      </c>
      <c r="B71" s="29" t="s">
        <v>98</v>
      </c>
      <c r="C71" s="28" t="s">
        <v>97</v>
      </c>
      <c r="D71" s="27" t="s">
        <v>96</v>
      </c>
      <c r="E71" s="21">
        <v>461000</v>
      </c>
      <c r="F71" s="26">
        <v>461000</v>
      </c>
      <c r="G71" s="26">
        <v>361200</v>
      </c>
      <c r="H71" s="26">
        <v>9000</v>
      </c>
      <c r="I71" s="26">
        <v>0</v>
      </c>
      <c r="J71" s="21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1">
        <f t="shared" si="1"/>
        <v>461000</v>
      </c>
    </row>
    <row r="72" spans="1:16" x14ac:dyDescent="0.2">
      <c r="A72" s="29" t="s">
        <v>129</v>
      </c>
      <c r="B72" s="29" t="s">
        <v>86</v>
      </c>
      <c r="C72" s="28" t="s">
        <v>93</v>
      </c>
      <c r="D72" s="27" t="s">
        <v>128</v>
      </c>
      <c r="E72" s="21">
        <v>15000</v>
      </c>
      <c r="F72" s="26">
        <v>15000</v>
      </c>
      <c r="G72" s="26">
        <v>0</v>
      </c>
      <c r="H72" s="26">
        <v>0</v>
      </c>
      <c r="I72" s="26">
        <v>0</v>
      </c>
      <c r="J72" s="21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1">
        <f t="shared" si="1"/>
        <v>15000</v>
      </c>
    </row>
    <row r="73" spans="1:16" ht="51" x14ac:dyDescent="0.2">
      <c r="A73" s="29" t="s">
        <v>127</v>
      </c>
      <c r="B73" s="29" t="s">
        <v>126</v>
      </c>
      <c r="C73" s="28" t="s">
        <v>125</v>
      </c>
      <c r="D73" s="27" t="s">
        <v>124</v>
      </c>
      <c r="E73" s="21">
        <v>3592300</v>
      </c>
      <c r="F73" s="26">
        <v>3592300</v>
      </c>
      <c r="G73" s="26">
        <v>2737000</v>
      </c>
      <c r="H73" s="26">
        <v>236300</v>
      </c>
      <c r="I73" s="26">
        <v>0</v>
      </c>
      <c r="J73" s="21">
        <v>200000</v>
      </c>
      <c r="K73" s="26">
        <v>0</v>
      </c>
      <c r="L73" s="26">
        <v>100000</v>
      </c>
      <c r="M73" s="26">
        <v>0</v>
      </c>
      <c r="N73" s="26">
        <v>0</v>
      </c>
      <c r="O73" s="26">
        <v>100000</v>
      </c>
      <c r="P73" s="21">
        <f t="shared" si="1"/>
        <v>3792300</v>
      </c>
    </row>
    <row r="74" spans="1:16" ht="17.25" customHeight="1" x14ac:dyDescent="0.2">
      <c r="A74" s="29" t="s">
        <v>123</v>
      </c>
      <c r="B74" s="29" t="s">
        <v>122</v>
      </c>
      <c r="C74" s="28" t="s">
        <v>118</v>
      </c>
      <c r="D74" s="27" t="s">
        <v>121</v>
      </c>
      <c r="E74" s="21">
        <v>1565000</v>
      </c>
      <c r="F74" s="26">
        <v>1565000</v>
      </c>
      <c r="G74" s="26">
        <v>1026000</v>
      </c>
      <c r="H74" s="26">
        <v>197000</v>
      </c>
      <c r="I74" s="26">
        <v>0</v>
      </c>
      <c r="J74" s="21">
        <v>16000</v>
      </c>
      <c r="K74" s="26">
        <v>10000</v>
      </c>
      <c r="L74" s="26">
        <v>6000</v>
      </c>
      <c r="M74" s="26">
        <v>0</v>
      </c>
      <c r="N74" s="26">
        <v>0</v>
      </c>
      <c r="O74" s="26">
        <v>10000</v>
      </c>
      <c r="P74" s="21">
        <f t="shared" si="1"/>
        <v>1581000</v>
      </c>
    </row>
    <row r="75" spans="1:16" ht="16.5" customHeight="1" x14ac:dyDescent="0.2">
      <c r="A75" s="29" t="s">
        <v>120</v>
      </c>
      <c r="B75" s="29" t="s">
        <v>119</v>
      </c>
      <c r="C75" s="28" t="s">
        <v>118</v>
      </c>
      <c r="D75" s="27" t="s">
        <v>117</v>
      </c>
      <c r="E75" s="21">
        <v>85900</v>
      </c>
      <c r="F75" s="26">
        <v>85900</v>
      </c>
      <c r="G75" s="26">
        <v>74200</v>
      </c>
      <c r="H75" s="26">
        <v>0</v>
      </c>
      <c r="I75" s="26">
        <v>0</v>
      </c>
      <c r="J75" s="21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1">
        <f t="shared" si="1"/>
        <v>85900</v>
      </c>
    </row>
    <row r="76" spans="1:16" ht="38.25" x14ac:dyDescent="0.2">
      <c r="A76" s="29" t="s">
        <v>116</v>
      </c>
      <c r="B76" s="29" t="s">
        <v>115</v>
      </c>
      <c r="C76" s="28" t="s">
        <v>114</v>
      </c>
      <c r="D76" s="27" t="s">
        <v>113</v>
      </c>
      <c r="E76" s="21">
        <v>3383000</v>
      </c>
      <c r="F76" s="26">
        <v>3383000</v>
      </c>
      <c r="G76" s="26">
        <v>2275000</v>
      </c>
      <c r="H76" s="26">
        <v>468000</v>
      </c>
      <c r="I76" s="26">
        <v>0</v>
      </c>
      <c r="J76" s="21">
        <v>84000</v>
      </c>
      <c r="K76" s="26">
        <v>0</v>
      </c>
      <c r="L76" s="26">
        <v>84000</v>
      </c>
      <c r="M76" s="26">
        <v>0</v>
      </c>
      <c r="N76" s="26">
        <v>0</v>
      </c>
      <c r="O76" s="26">
        <v>0</v>
      </c>
      <c r="P76" s="21">
        <f t="shared" si="1"/>
        <v>3467000</v>
      </c>
    </row>
    <row r="77" spans="1:16" ht="25.5" x14ac:dyDescent="0.2">
      <c r="A77" s="29" t="s">
        <v>112</v>
      </c>
      <c r="B77" s="29" t="s">
        <v>111</v>
      </c>
      <c r="C77" s="30"/>
      <c r="D77" s="27" t="s">
        <v>110</v>
      </c>
      <c r="E77" s="21">
        <v>449000</v>
      </c>
      <c r="F77" s="26">
        <v>449000</v>
      </c>
      <c r="G77" s="26">
        <v>215500</v>
      </c>
      <c r="H77" s="26">
        <v>0</v>
      </c>
      <c r="I77" s="26">
        <v>0</v>
      </c>
      <c r="J77" s="21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1">
        <f t="shared" si="1"/>
        <v>449000</v>
      </c>
    </row>
    <row r="78" spans="1:16" ht="25.5" x14ac:dyDescent="0.2">
      <c r="A78" s="36" t="s">
        <v>109</v>
      </c>
      <c r="B78" s="36" t="s">
        <v>108</v>
      </c>
      <c r="C78" s="35" t="s">
        <v>104</v>
      </c>
      <c r="D78" s="34" t="s">
        <v>107</v>
      </c>
      <c r="E78" s="32">
        <v>273000</v>
      </c>
      <c r="F78" s="33">
        <v>273000</v>
      </c>
      <c r="G78" s="33">
        <v>215500</v>
      </c>
      <c r="H78" s="33">
        <v>0</v>
      </c>
      <c r="I78" s="33">
        <v>0</v>
      </c>
      <c r="J78" s="32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2">
        <f t="shared" si="1"/>
        <v>273000</v>
      </c>
    </row>
    <row r="79" spans="1:16" x14ac:dyDescent="0.2">
      <c r="A79" s="36" t="s">
        <v>106</v>
      </c>
      <c r="B79" s="36" t="s">
        <v>105</v>
      </c>
      <c r="C79" s="35" t="s">
        <v>104</v>
      </c>
      <c r="D79" s="34" t="s">
        <v>103</v>
      </c>
      <c r="E79" s="32">
        <v>176000</v>
      </c>
      <c r="F79" s="33">
        <v>176000</v>
      </c>
      <c r="G79" s="33">
        <v>0</v>
      </c>
      <c r="H79" s="33">
        <v>0</v>
      </c>
      <c r="I79" s="33">
        <v>0</v>
      </c>
      <c r="J79" s="32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2">
        <f t="shared" si="1"/>
        <v>176000</v>
      </c>
    </row>
    <row r="80" spans="1:16" ht="18.75" customHeight="1" x14ac:dyDescent="0.2">
      <c r="A80" s="29" t="s">
        <v>102</v>
      </c>
      <c r="B80" s="31"/>
      <c r="C80" s="30"/>
      <c r="D80" s="27" t="s">
        <v>101</v>
      </c>
      <c r="E80" s="21">
        <v>17444140</v>
      </c>
      <c r="F80" s="26">
        <v>16244140</v>
      </c>
      <c r="G80" s="26">
        <v>1025440</v>
      </c>
      <c r="H80" s="26">
        <v>23100</v>
      </c>
      <c r="I80" s="26">
        <v>1050000</v>
      </c>
      <c r="J80" s="21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1">
        <f t="shared" si="1"/>
        <v>17444140</v>
      </c>
    </row>
    <row r="81" spans="1:16" ht="18.75" customHeight="1" x14ac:dyDescent="0.2">
      <c r="A81" s="29" t="s">
        <v>100</v>
      </c>
      <c r="B81" s="31"/>
      <c r="C81" s="30"/>
      <c r="D81" s="27" t="s">
        <v>101</v>
      </c>
      <c r="E81" s="21">
        <v>17444140</v>
      </c>
      <c r="F81" s="26">
        <v>16244140</v>
      </c>
      <c r="G81" s="26">
        <v>1025440</v>
      </c>
      <c r="H81" s="26">
        <v>23100</v>
      </c>
      <c r="I81" s="26">
        <v>1050000</v>
      </c>
      <c r="J81" s="21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1">
        <f t="shared" si="1"/>
        <v>17444140</v>
      </c>
    </row>
    <row r="82" spans="1:16" ht="38.25" x14ac:dyDescent="0.2">
      <c r="A82" s="29" t="s">
        <v>99</v>
      </c>
      <c r="B82" s="29" t="s">
        <v>98</v>
      </c>
      <c r="C82" s="28" t="s">
        <v>97</v>
      </c>
      <c r="D82" s="27" t="s">
        <v>96</v>
      </c>
      <c r="E82" s="21">
        <v>1295840</v>
      </c>
      <c r="F82" s="26">
        <v>1295840</v>
      </c>
      <c r="G82" s="26">
        <v>1025440</v>
      </c>
      <c r="H82" s="26">
        <v>23100</v>
      </c>
      <c r="I82" s="26">
        <v>0</v>
      </c>
      <c r="J82" s="21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1">
        <f t="shared" si="1"/>
        <v>1295840</v>
      </c>
    </row>
    <row r="83" spans="1:16" ht="18" customHeight="1" x14ac:dyDescent="0.2">
      <c r="A83" s="29" t="s">
        <v>95</v>
      </c>
      <c r="B83" s="29" t="s">
        <v>94</v>
      </c>
      <c r="C83" s="28" t="s">
        <v>93</v>
      </c>
      <c r="D83" s="27" t="s">
        <v>92</v>
      </c>
      <c r="E83" s="21">
        <v>150000</v>
      </c>
      <c r="F83" s="26">
        <v>0</v>
      </c>
      <c r="G83" s="26">
        <v>0</v>
      </c>
      <c r="H83" s="26">
        <v>0</v>
      </c>
      <c r="I83" s="26">
        <v>0</v>
      </c>
      <c r="J83" s="21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1">
        <f t="shared" si="1"/>
        <v>150000</v>
      </c>
    </row>
    <row r="84" spans="1:16" ht="38.25" x14ac:dyDescent="0.2">
      <c r="A84" s="29" t="s">
        <v>91</v>
      </c>
      <c r="B84" s="29" t="s">
        <v>90</v>
      </c>
      <c r="C84" s="28" t="s">
        <v>86</v>
      </c>
      <c r="D84" s="27" t="s">
        <v>89</v>
      </c>
      <c r="E84" s="21">
        <v>13524300</v>
      </c>
      <c r="F84" s="26">
        <v>13524300</v>
      </c>
      <c r="G84" s="26">
        <v>0</v>
      </c>
      <c r="H84" s="26">
        <v>0</v>
      </c>
      <c r="I84" s="26">
        <v>0</v>
      </c>
      <c r="J84" s="21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1">
        <f t="shared" si="1"/>
        <v>13524300</v>
      </c>
    </row>
    <row r="85" spans="1:16" ht="17.25" customHeight="1" x14ac:dyDescent="0.2">
      <c r="A85" s="29" t="s">
        <v>88</v>
      </c>
      <c r="B85" s="29" t="s">
        <v>87</v>
      </c>
      <c r="C85" s="28" t="s">
        <v>86</v>
      </c>
      <c r="D85" s="27" t="s">
        <v>70</v>
      </c>
      <c r="E85" s="21">
        <v>2474000</v>
      </c>
      <c r="F85" s="26">
        <v>1424000</v>
      </c>
      <c r="G85" s="26">
        <v>0</v>
      </c>
      <c r="H85" s="26">
        <v>0</v>
      </c>
      <c r="I85" s="26">
        <v>1050000</v>
      </c>
      <c r="J85" s="21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1">
        <f t="shared" si="1"/>
        <v>2474000</v>
      </c>
    </row>
    <row r="86" spans="1:16" ht="23.25" customHeight="1" x14ac:dyDescent="0.2">
      <c r="A86" s="25" t="s">
        <v>72</v>
      </c>
      <c r="B86" s="24" t="s">
        <v>72</v>
      </c>
      <c r="C86" s="23" t="s">
        <v>72</v>
      </c>
      <c r="D86" s="22" t="s">
        <v>6</v>
      </c>
      <c r="E86" s="21">
        <v>128104010</v>
      </c>
      <c r="F86" s="21">
        <v>121904010</v>
      </c>
      <c r="G86" s="21">
        <v>74028040</v>
      </c>
      <c r="H86" s="21">
        <v>7424070</v>
      </c>
      <c r="I86" s="21">
        <v>6050000</v>
      </c>
      <c r="J86" s="21">
        <v>7947245</v>
      </c>
      <c r="K86" s="21">
        <v>5464530</v>
      </c>
      <c r="L86" s="21">
        <v>2364715</v>
      </c>
      <c r="M86" s="21">
        <v>90000</v>
      </c>
      <c r="N86" s="21">
        <v>0</v>
      </c>
      <c r="O86" s="21">
        <v>5582530</v>
      </c>
      <c r="P86" s="21">
        <f t="shared" si="1"/>
        <v>136051255</v>
      </c>
    </row>
    <row r="89" spans="1:16" x14ac:dyDescent="0.2">
      <c r="B89" s="3" t="s">
        <v>73</v>
      </c>
      <c r="I89" s="3" t="s">
        <v>74</v>
      </c>
    </row>
  </sheetData>
  <mergeCells count="22">
    <mergeCell ref="F9:F11"/>
    <mergeCell ref="G9:H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workbookViewId="0">
      <selection activeCell="D15" sqref="D15"/>
    </sheetView>
  </sheetViews>
  <sheetFormatPr defaultRowHeight="12.75" x14ac:dyDescent="0.2"/>
  <cols>
    <col min="1" max="3" width="12" customWidth="1"/>
    <col min="4" max="4" width="40.7109375" customWidth="1"/>
    <col min="5" max="5" width="9.42578125" bestFit="1" customWidth="1"/>
    <col min="6" max="7" width="9.28515625" bestFit="1" customWidth="1"/>
    <col min="8" max="8" width="9.42578125" bestFit="1" customWidth="1"/>
    <col min="9" max="12" width="9.28515625" bestFit="1" customWidth="1"/>
    <col min="13" max="13" width="9.42578125" bestFit="1" customWidth="1"/>
    <col min="14" max="15" width="9.28515625" bestFit="1" customWidth="1"/>
    <col min="16" max="16" width="9.42578125" bestFit="1" customWidth="1"/>
  </cols>
  <sheetData>
    <row r="1" spans="1:16" x14ac:dyDescent="0.2">
      <c r="A1" t="s">
        <v>0</v>
      </c>
      <c r="M1" t="s">
        <v>329</v>
      </c>
    </row>
    <row r="2" spans="1:16" x14ac:dyDescent="0.2">
      <c r="M2" t="s">
        <v>2</v>
      </c>
    </row>
    <row r="3" spans="1:16" x14ac:dyDescent="0.2">
      <c r="M3" t="s">
        <v>330</v>
      </c>
    </row>
    <row r="4" spans="1:16" x14ac:dyDescent="0.2">
      <c r="D4" t="s">
        <v>75</v>
      </c>
    </row>
    <row r="5" spans="1:16" x14ac:dyDescent="0.2">
      <c r="A5" s="307" t="s">
        <v>328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</row>
    <row r="6" spans="1:16" x14ac:dyDescent="0.2">
      <c r="A6" s="307" t="s">
        <v>335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</row>
    <row r="7" spans="1:16" x14ac:dyDescent="0.2">
      <c r="P7" s="2" t="s">
        <v>305</v>
      </c>
    </row>
    <row r="8" spans="1:16" x14ac:dyDescent="0.2">
      <c r="A8" s="308" t="s">
        <v>304</v>
      </c>
      <c r="B8" s="308" t="s">
        <v>303</v>
      </c>
      <c r="C8" s="308" t="s">
        <v>302</v>
      </c>
      <c r="D8" s="301" t="s">
        <v>301</v>
      </c>
      <c r="E8" s="301" t="s">
        <v>327</v>
      </c>
      <c r="F8" s="301"/>
      <c r="G8" s="301"/>
      <c r="H8" s="301"/>
      <c r="I8" s="301" t="s">
        <v>326</v>
      </c>
      <c r="J8" s="301"/>
      <c r="K8" s="301"/>
      <c r="L8" s="301"/>
      <c r="M8" s="302" t="s">
        <v>325</v>
      </c>
      <c r="N8" s="301"/>
      <c r="O8" s="301"/>
      <c r="P8" s="301"/>
    </row>
    <row r="9" spans="1:16" x14ac:dyDescent="0.2">
      <c r="A9" s="301"/>
      <c r="B9" s="301"/>
      <c r="C9" s="301"/>
      <c r="D9" s="301"/>
      <c r="E9" s="301" t="s">
        <v>324</v>
      </c>
      <c r="F9" s="301" t="s">
        <v>323</v>
      </c>
      <c r="G9" s="301"/>
      <c r="H9" s="302" t="s">
        <v>322</v>
      </c>
      <c r="I9" s="301" t="s">
        <v>324</v>
      </c>
      <c r="J9" s="301" t="s">
        <v>323</v>
      </c>
      <c r="K9" s="301"/>
      <c r="L9" s="302" t="s">
        <v>322</v>
      </c>
      <c r="M9" s="302" t="s">
        <v>324</v>
      </c>
      <c r="N9" s="302" t="s">
        <v>323</v>
      </c>
      <c r="O9" s="302"/>
      <c r="P9" s="302" t="s">
        <v>322</v>
      </c>
    </row>
    <row r="10" spans="1:16" x14ac:dyDescent="0.2">
      <c r="A10" s="301"/>
      <c r="B10" s="301"/>
      <c r="C10" s="301"/>
      <c r="D10" s="301"/>
      <c r="E10" s="301"/>
      <c r="F10" s="301" t="s">
        <v>9</v>
      </c>
      <c r="G10" s="301" t="s">
        <v>10</v>
      </c>
      <c r="H10" s="301"/>
      <c r="I10" s="301"/>
      <c r="J10" s="301" t="s">
        <v>9</v>
      </c>
      <c r="K10" s="301" t="s">
        <v>10</v>
      </c>
      <c r="L10" s="301"/>
      <c r="M10" s="301"/>
      <c r="N10" s="302" t="s">
        <v>9</v>
      </c>
      <c r="O10" s="302" t="s">
        <v>10</v>
      </c>
      <c r="P10" s="301"/>
    </row>
    <row r="11" spans="1:16" ht="44.25" customHeight="1" x14ac:dyDescent="0.2">
      <c r="A11" s="301"/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</row>
    <row r="12" spans="1:16" x14ac:dyDescent="0.2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20">
        <v>8</v>
      </c>
      <c r="I12" s="19">
        <v>9</v>
      </c>
      <c r="J12" s="19">
        <v>10</v>
      </c>
      <c r="K12" s="19">
        <v>11</v>
      </c>
      <c r="L12" s="20">
        <v>12</v>
      </c>
      <c r="M12" s="20">
        <v>13</v>
      </c>
      <c r="N12" s="20">
        <v>14</v>
      </c>
      <c r="O12" s="20">
        <v>15</v>
      </c>
      <c r="P12" s="20">
        <v>16</v>
      </c>
    </row>
    <row r="13" spans="1:16" ht="23.25" customHeight="1" x14ac:dyDescent="0.2">
      <c r="A13" s="29" t="s">
        <v>294</v>
      </c>
      <c r="B13" s="31"/>
      <c r="C13" s="31"/>
      <c r="D13" s="55" t="s">
        <v>331</v>
      </c>
      <c r="E13" s="26">
        <v>100000</v>
      </c>
      <c r="F13" s="26">
        <v>36305</v>
      </c>
      <c r="G13" s="26">
        <v>0</v>
      </c>
      <c r="H13" s="21">
        <f t="shared" ref="H13:H20" si="0">E13+F13</f>
        <v>136305</v>
      </c>
      <c r="I13" s="26">
        <v>0</v>
      </c>
      <c r="J13" s="26">
        <v>-36305</v>
      </c>
      <c r="K13" s="26">
        <v>0</v>
      </c>
      <c r="L13" s="21">
        <f t="shared" ref="L13:L20" si="1">I13+J13</f>
        <v>-36305</v>
      </c>
      <c r="M13" s="21">
        <f t="shared" ref="M13:O20" si="2">E13+I13</f>
        <v>100000</v>
      </c>
      <c r="N13" s="21">
        <f t="shared" si="2"/>
        <v>0</v>
      </c>
      <c r="O13" s="21">
        <f t="shared" si="2"/>
        <v>0</v>
      </c>
      <c r="P13" s="21">
        <f t="shared" ref="P13:P20" si="3">M13+N13</f>
        <v>100000</v>
      </c>
    </row>
    <row r="14" spans="1:16" ht="18" customHeight="1" x14ac:dyDescent="0.2">
      <c r="A14" s="29" t="s">
        <v>293</v>
      </c>
      <c r="B14" s="31"/>
      <c r="C14" s="31"/>
      <c r="D14" s="55" t="s">
        <v>292</v>
      </c>
      <c r="E14" s="26">
        <v>100000</v>
      </c>
      <c r="F14" s="26">
        <v>36305</v>
      </c>
      <c r="G14" s="26">
        <v>0</v>
      </c>
      <c r="H14" s="21">
        <f t="shared" si="0"/>
        <v>136305</v>
      </c>
      <c r="I14" s="26">
        <v>0</v>
      </c>
      <c r="J14" s="26">
        <v>-36305</v>
      </c>
      <c r="K14" s="26">
        <v>0</v>
      </c>
      <c r="L14" s="21">
        <f t="shared" si="1"/>
        <v>-36305</v>
      </c>
      <c r="M14" s="21">
        <f t="shared" si="2"/>
        <v>100000</v>
      </c>
      <c r="N14" s="21">
        <f t="shared" si="2"/>
        <v>0</v>
      </c>
      <c r="O14" s="21">
        <f t="shared" si="2"/>
        <v>0</v>
      </c>
      <c r="P14" s="21">
        <f t="shared" si="3"/>
        <v>100000</v>
      </c>
    </row>
    <row r="15" spans="1:16" ht="25.5" x14ac:dyDescent="0.2">
      <c r="A15" s="29" t="s">
        <v>321</v>
      </c>
      <c r="B15" s="31"/>
      <c r="C15" s="31"/>
      <c r="D15" s="55" t="s">
        <v>320</v>
      </c>
      <c r="E15" s="26">
        <v>100000</v>
      </c>
      <c r="F15" s="26">
        <v>36305</v>
      </c>
      <c r="G15" s="26">
        <v>0</v>
      </c>
      <c r="H15" s="21">
        <f t="shared" si="0"/>
        <v>136305</v>
      </c>
      <c r="I15" s="26">
        <v>0</v>
      </c>
      <c r="J15" s="26">
        <v>-36305</v>
      </c>
      <c r="K15" s="26">
        <v>0</v>
      </c>
      <c r="L15" s="21">
        <f t="shared" si="1"/>
        <v>-36305</v>
      </c>
      <c r="M15" s="21">
        <f t="shared" si="2"/>
        <v>100000</v>
      </c>
      <c r="N15" s="21">
        <f t="shared" si="2"/>
        <v>0</v>
      </c>
      <c r="O15" s="21">
        <f t="shared" si="2"/>
        <v>0</v>
      </c>
      <c r="P15" s="21">
        <f t="shared" si="3"/>
        <v>100000</v>
      </c>
    </row>
    <row r="16" spans="1:16" ht="19.5" customHeight="1" x14ac:dyDescent="0.2">
      <c r="A16" s="29" t="s">
        <v>319</v>
      </c>
      <c r="B16" s="29" t="s">
        <v>318</v>
      </c>
      <c r="C16" s="29" t="s">
        <v>145</v>
      </c>
      <c r="D16" s="55" t="s">
        <v>317</v>
      </c>
      <c r="E16" s="26">
        <v>100000</v>
      </c>
      <c r="F16" s="26">
        <v>36305</v>
      </c>
      <c r="G16" s="26">
        <v>0</v>
      </c>
      <c r="H16" s="21">
        <f t="shared" si="0"/>
        <v>136305</v>
      </c>
      <c r="I16" s="26">
        <v>0</v>
      </c>
      <c r="J16" s="26">
        <v>0</v>
      </c>
      <c r="K16" s="26">
        <v>0</v>
      </c>
      <c r="L16" s="21">
        <f t="shared" si="1"/>
        <v>0</v>
      </c>
      <c r="M16" s="21">
        <f t="shared" si="2"/>
        <v>100000</v>
      </c>
      <c r="N16" s="21">
        <f t="shared" si="2"/>
        <v>36305</v>
      </c>
      <c r="O16" s="21">
        <f t="shared" si="2"/>
        <v>0</v>
      </c>
      <c r="P16" s="21">
        <f t="shared" si="3"/>
        <v>136305</v>
      </c>
    </row>
    <row r="17" spans="1:16" ht="18" customHeight="1" x14ac:dyDescent="0.2">
      <c r="A17" s="19"/>
      <c r="B17" s="36" t="s">
        <v>316</v>
      </c>
      <c r="C17" s="19"/>
      <c r="D17" s="54" t="s">
        <v>315</v>
      </c>
      <c r="E17" s="33">
        <v>100000</v>
      </c>
      <c r="F17" s="33">
        <v>36305</v>
      </c>
      <c r="G17" s="33">
        <v>0</v>
      </c>
      <c r="H17" s="32">
        <f t="shared" si="0"/>
        <v>136305</v>
      </c>
      <c r="I17" s="33">
        <v>0</v>
      </c>
      <c r="J17" s="33">
        <v>0</v>
      </c>
      <c r="K17" s="33">
        <v>0</v>
      </c>
      <c r="L17" s="32">
        <f t="shared" si="1"/>
        <v>0</v>
      </c>
      <c r="M17" s="32">
        <f t="shared" si="2"/>
        <v>100000</v>
      </c>
      <c r="N17" s="32">
        <f t="shared" si="2"/>
        <v>36305</v>
      </c>
      <c r="O17" s="32">
        <f t="shared" si="2"/>
        <v>0</v>
      </c>
      <c r="P17" s="32">
        <f t="shared" si="3"/>
        <v>136305</v>
      </c>
    </row>
    <row r="18" spans="1:16" ht="19.5" customHeight="1" x14ac:dyDescent="0.2">
      <c r="A18" s="29" t="s">
        <v>314</v>
      </c>
      <c r="B18" s="29" t="s">
        <v>313</v>
      </c>
      <c r="C18" s="29" t="s">
        <v>145</v>
      </c>
      <c r="D18" s="55" t="s">
        <v>312</v>
      </c>
      <c r="E18" s="26">
        <v>0</v>
      </c>
      <c r="F18" s="26">
        <v>0</v>
      </c>
      <c r="G18" s="26">
        <v>0</v>
      </c>
      <c r="H18" s="21">
        <f t="shared" si="0"/>
        <v>0</v>
      </c>
      <c r="I18" s="26">
        <v>0</v>
      </c>
      <c r="J18" s="26">
        <v>-36305</v>
      </c>
      <c r="K18" s="26">
        <v>0</v>
      </c>
      <c r="L18" s="21">
        <f t="shared" si="1"/>
        <v>-36305</v>
      </c>
      <c r="M18" s="21">
        <f t="shared" si="2"/>
        <v>0</v>
      </c>
      <c r="N18" s="21">
        <f t="shared" si="2"/>
        <v>-36305</v>
      </c>
      <c r="O18" s="21">
        <f t="shared" si="2"/>
        <v>0</v>
      </c>
      <c r="P18" s="21">
        <f t="shared" si="3"/>
        <v>-36305</v>
      </c>
    </row>
    <row r="19" spans="1:16" ht="21" customHeight="1" x14ac:dyDescent="0.2">
      <c r="A19" s="19"/>
      <c r="B19" s="36" t="s">
        <v>311</v>
      </c>
      <c r="C19" s="19"/>
      <c r="D19" s="54" t="s">
        <v>310</v>
      </c>
      <c r="E19" s="33">
        <v>0</v>
      </c>
      <c r="F19" s="33">
        <v>0</v>
      </c>
      <c r="G19" s="33">
        <v>0</v>
      </c>
      <c r="H19" s="32">
        <f t="shared" si="0"/>
        <v>0</v>
      </c>
      <c r="I19" s="33">
        <v>0</v>
      </c>
      <c r="J19" s="33">
        <v>-36305</v>
      </c>
      <c r="K19" s="33">
        <v>0</v>
      </c>
      <c r="L19" s="32">
        <f t="shared" si="1"/>
        <v>-36305</v>
      </c>
      <c r="M19" s="32">
        <f t="shared" si="2"/>
        <v>0</v>
      </c>
      <c r="N19" s="32">
        <f t="shared" si="2"/>
        <v>-36305</v>
      </c>
      <c r="O19" s="32">
        <f t="shared" si="2"/>
        <v>0</v>
      </c>
      <c r="P19" s="32">
        <f t="shared" si="3"/>
        <v>-36305</v>
      </c>
    </row>
    <row r="20" spans="1:16" ht="24.75" customHeight="1" x14ac:dyDescent="0.2">
      <c r="A20" s="25" t="s">
        <v>309</v>
      </c>
      <c r="B20" s="24" t="s">
        <v>309</v>
      </c>
      <c r="C20" s="25" t="s">
        <v>309</v>
      </c>
      <c r="D20" s="53" t="s">
        <v>6</v>
      </c>
      <c r="E20" s="21">
        <v>100000</v>
      </c>
      <c r="F20" s="21">
        <v>36305</v>
      </c>
      <c r="G20" s="21">
        <v>0</v>
      </c>
      <c r="H20" s="21">
        <f t="shared" si="0"/>
        <v>136305</v>
      </c>
      <c r="I20" s="21">
        <v>0</v>
      </c>
      <c r="J20" s="21">
        <v>-36305</v>
      </c>
      <c r="K20" s="21">
        <v>0</v>
      </c>
      <c r="L20" s="21">
        <f t="shared" si="1"/>
        <v>-36305</v>
      </c>
      <c r="M20" s="21">
        <f t="shared" si="2"/>
        <v>100000</v>
      </c>
      <c r="N20" s="21">
        <f t="shared" si="2"/>
        <v>0</v>
      </c>
      <c r="O20" s="21">
        <f t="shared" si="2"/>
        <v>0</v>
      </c>
      <c r="P20" s="21">
        <f t="shared" si="3"/>
        <v>100000</v>
      </c>
    </row>
    <row r="23" spans="1:16" x14ac:dyDescent="0.2">
      <c r="B23" s="3" t="s">
        <v>73</v>
      </c>
      <c r="I23" s="3" t="s">
        <v>74</v>
      </c>
    </row>
  </sheetData>
  <mergeCells count="24">
    <mergeCell ref="K10:K11"/>
    <mergeCell ref="L9:L11"/>
    <mergeCell ref="M8:P8"/>
    <mergeCell ref="M9:M11"/>
    <mergeCell ref="N9:O9"/>
    <mergeCell ref="N10:N11"/>
    <mergeCell ref="O10:O11"/>
    <mergeCell ref="P9:P11"/>
    <mergeCell ref="A5:P5"/>
    <mergeCell ref="A6:P6"/>
    <mergeCell ref="A8:A11"/>
    <mergeCell ref="B8:B11"/>
    <mergeCell ref="C8:C11"/>
    <mergeCell ref="D8:D11"/>
    <mergeCell ref="E8:H8"/>
    <mergeCell ref="E9:E11"/>
    <mergeCell ref="F9:G9"/>
    <mergeCell ref="F10:F11"/>
    <mergeCell ref="G10:G11"/>
    <mergeCell ref="H9:H11"/>
    <mergeCell ref="I8:L8"/>
    <mergeCell ref="I9:I11"/>
    <mergeCell ref="J9:K9"/>
    <mergeCell ref="J10:J11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7"/>
  <sheetViews>
    <sheetView topLeftCell="A4" zoomScaleNormal="100" workbookViewId="0">
      <selection activeCell="J12" sqref="J12"/>
    </sheetView>
  </sheetViews>
  <sheetFormatPr defaultColWidth="8.85546875" defaultRowHeight="12.75" x14ac:dyDescent="0.2"/>
  <cols>
    <col min="1" max="1" width="11" style="56" customWidth="1"/>
    <col min="2" max="2" width="20.28515625" style="56" customWidth="1"/>
    <col min="3" max="3" width="14.5703125" style="56" customWidth="1"/>
    <col min="4" max="4" width="15" style="56" customWidth="1"/>
    <col min="5" max="5" width="14.42578125" style="56" customWidth="1"/>
    <col min="6" max="6" width="6.42578125" style="56" hidden="1" customWidth="1"/>
    <col min="7" max="7" width="6.85546875" style="56" hidden="1" customWidth="1"/>
    <col min="8" max="8" width="12" style="56" customWidth="1"/>
    <col min="9" max="9" width="11.140625" style="56" customWidth="1"/>
    <col min="10" max="10" width="15.140625" style="56" customWidth="1"/>
    <col min="11" max="11" width="9.85546875" style="56" customWidth="1"/>
    <col min="12" max="12" width="12.7109375" style="56" customWidth="1"/>
    <col min="13" max="13" width="11.140625" style="56" customWidth="1"/>
    <col min="14" max="14" width="11.5703125" style="56" customWidth="1"/>
    <col min="15" max="15" width="11.28515625" style="56" customWidth="1"/>
    <col min="16" max="16" width="11.5703125" style="56" customWidth="1"/>
    <col min="17" max="17" width="12" style="56" customWidth="1"/>
    <col min="18" max="18" width="13.85546875" style="56" customWidth="1"/>
    <col min="19" max="19" width="11.7109375" style="56" customWidth="1"/>
    <col min="20" max="20" width="11.5703125" style="56" customWidth="1"/>
    <col min="21" max="21" width="11" style="56" customWidth="1"/>
    <col min="22" max="22" width="22.140625" style="56" hidden="1" customWidth="1"/>
    <col min="23" max="23" width="14.28515625" style="56" hidden="1" customWidth="1"/>
    <col min="24" max="24" width="17.7109375" style="56" hidden="1" customWidth="1"/>
    <col min="25" max="16384" width="8.85546875" style="56"/>
  </cols>
  <sheetData>
    <row r="1" spans="1:40" ht="63" customHeight="1" x14ac:dyDescent="0.3">
      <c r="B1" s="62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309" t="s">
        <v>362</v>
      </c>
      <c r="T1" s="310"/>
      <c r="U1" s="310"/>
      <c r="V1" s="310"/>
      <c r="W1" s="310"/>
      <c r="X1" s="310"/>
      <c r="Y1" s="87"/>
    </row>
    <row r="2" spans="1:40" ht="64.5" customHeight="1" x14ac:dyDescent="0.25">
      <c r="B2" s="353" t="s">
        <v>75</v>
      </c>
      <c r="C2" s="354"/>
      <c r="D2" s="354"/>
      <c r="E2" s="354"/>
      <c r="F2" s="354"/>
      <c r="G2" s="354"/>
      <c r="H2" s="354"/>
      <c r="I2" s="354"/>
      <c r="J2" s="354"/>
      <c r="K2" s="89"/>
      <c r="L2" s="89"/>
      <c r="M2" s="89"/>
      <c r="N2" s="89"/>
      <c r="O2" s="89"/>
      <c r="P2" s="89"/>
      <c r="Q2" s="89"/>
      <c r="R2" s="89"/>
      <c r="S2" s="89"/>
      <c r="T2" s="89"/>
      <c r="U2" s="88"/>
      <c r="V2" s="88"/>
      <c r="W2" s="88"/>
      <c r="X2" s="88"/>
      <c r="Y2" s="87"/>
    </row>
    <row r="3" spans="1:40" ht="23.25" customHeight="1" x14ac:dyDescent="0.2">
      <c r="E3" s="86"/>
    </row>
    <row r="4" spans="1:40" s="85" customFormat="1" ht="28.5" customHeight="1" x14ac:dyDescent="0.4">
      <c r="A4" s="355" t="s">
        <v>386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</row>
    <row r="5" spans="1:40" ht="12.75" customHeight="1" x14ac:dyDescent="0.2">
      <c r="C5" s="84"/>
      <c r="D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1:40" s="62" customFormat="1" ht="27.75" customHeight="1" x14ac:dyDescent="0.3">
      <c r="A6" s="356" t="s">
        <v>4</v>
      </c>
      <c r="B6" s="359" t="s">
        <v>363</v>
      </c>
      <c r="C6" s="313" t="s">
        <v>364</v>
      </c>
      <c r="D6" s="314"/>
      <c r="E6" s="314"/>
      <c r="F6" s="314"/>
      <c r="G6" s="314"/>
      <c r="H6" s="314"/>
      <c r="I6" s="315"/>
      <c r="J6" s="313" t="s">
        <v>382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5"/>
      <c r="V6" s="80"/>
      <c r="W6" s="80"/>
      <c r="X6" s="362"/>
      <c r="Y6" s="82"/>
    </row>
    <row r="7" spans="1:40" s="62" customFormat="1" ht="20.45" customHeight="1" x14ac:dyDescent="0.3">
      <c r="A7" s="357"/>
      <c r="B7" s="360"/>
      <c r="C7" s="331" t="s">
        <v>368</v>
      </c>
      <c r="D7" s="325" t="s">
        <v>365</v>
      </c>
      <c r="E7" s="326"/>
      <c r="F7" s="326"/>
      <c r="G7" s="326"/>
      <c r="H7" s="346"/>
      <c r="I7" s="343" t="s">
        <v>6</v>
      </c>
      <c r="J7" s="325" t="s">
        <v>365</v>
      </c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7" t="s">
        <v>6</v>
      </c>
      <c r="V7" s="80"/>
      <c r="W7" s="80"/>
      <c r="X7" s="362"/>
      <c r="Y7" s="82"/>
    </row>
    <row r="8" spans="1:40" ht="13.5" customHeight="1" x14ac:dyDescent="0.2">
      <c r="A8" s="357"/>
      <c r="B8" s="360"/>
      <c r="C8" s="332"/>
      <c r="D8" s="334" t="s">
        <v>366</v>
      </c>
      <c r="E8" s="335"/>
      <c r="F8" s="335"/>
      <c r="G8" s="336"/>
      <c r="H8" s="328" t="s">
        <v>367</v>
      </c>
      <c r="I8" s="344"/>
      <c r="J8" s="316" t="s">
        <v>383</v>
      </c>
      <c r="K8" s="317"/>
      <c r="L8" s="317"/>
      <c r="M8" s="317"/>
      <c r="N8" s="317"/>
      <c r="O8" s="317"/>
      <c r="P8" s="317"/>
      <c r="Q8" s="317"/>
      <c r="R8" s="317"/>
      <c r="S8" s="318"/>
      <c r="T8" s="328" t="s">
        <v>367</v>
      </c>
      <c r="U8" s="327"/>
      <c r="V8" s="347"/>
      <c r="W8" s="347"/>
      <c r="X8" s="362"/>
    </row>
    <row r="9" spans="1:40" ht="12" customHeight="1" x14ac:dyDescent="0.2">
      <c r="A9" s="357"/>
      <c r="B9" s="360"/>
      <c r="C9" s="332"/>
      <c r="D9" s="337"/>
      <c r="E9" s="338"/>
      <c r="F9" s="338"/>
      <c r="G9" s="339"/>
      <c r="H9" s="329"/>
      <c r="I9" s="344"/>
      <c r="J9" s="319"/>
      <c r="K9" s="320"/>
      <c r="L9" s="320"/>
      <c r="M9" s="320"/>
      <c r="N9" s="320"/>
      <c r="O9" s="320"/>
      <c r="P9" s="320"/>
      <c r="Q9" s="320"/>
      <c r="R9" s="320"/>
      <c r="S9" s="321"/>
      <c r="T9" s="363"/>
      <c r="U9" s="327"/>
      <c r="V9" s="350"/>
      <c r="W9" s="348"/>
      <c r="X9" s="362"/>
    </row>
    <row r="10" spans="1:40" ht="49.5" customHeight="1" x14ac:dyDescent="0.2">
      <c r="A10" s="357"/>
      <c r="B10" s="360"/>
      <c r="C10" s="332"/>
      <c r="D10" s="337"/>
      <c r="E10" s="338"/>
      <c r="F10" s="338"/>
      <c r="G10" s="339"/>
      <c r="H10" s="329"/>
      <c r="I10" s="344"/>
      <c r="J10" s="319"/>
      <c r="K10" s="320"/>
      <c r="L10" s="320"/>
      <c r="M10" s="320"/>
      <c r="N10" s="320"/>
      <c r="O10" s="320"/>
      <c r="P10" s="320"/>
      <c r="Q10" s="320"/>
      <c r="R10" s="320"/>
      <c r="S10" s="321"/>
      <c r="T10" s="363"/>
      <c r="U10" s="327"/>
      <c r="V10" s="350"/>
      <c r="W10" s="348"/>
      <c r="X10" s="362"/>
    </row>
    <row r="11" spans="1:40" s="81" customFormat="1" ht="18" customHeight="1" x14ac:dyDescent="0.2">
      <c r="A11" s="358"/>
      <c r="B11" s="361"/>
      <c r="C11" s="333"/>
      <c r="D11" s="340"/>
      <c r="E11" s="341"/>
      <c r="F11" s="341"/>
      <c r="G11" s="342"/>
      <c r="H11" s="330"/>
      <c r="I11" s="345"/>
      <c r="J11" s="322"/>
      <c r="K11" s="323"/>
      <c r="L11" s="323"/>
      <c r="M11" s="323"/>
      <c r="N11" s="323"/>
      <c r="O11" s="323"/>
      <c r="P11" s="323"/>
      <c r="Q11" s="323"/>
      <c r="R11" s="323"/>
      <c r="S11" s="324"/>
      <c r="T11" s="364"/>
      <c r="U11" s="327"/>
      <c r="V11" s="351"/>
      <c r="W11" s="349"/>
      <c r="X11" s="362"/>
    </row>
    <row r="12" spans="1:40" s="81" customFormat="1" ht="90" customHeight="1" x14ac:dyDescent="0.2">
      <c r="A12" s="159"/>
      <c r="B12" s="160"/>
      <c r="C12" s="161"/>
      <c r="D12" s="168" t="s">
        <v>371</v>
      </c>
      <c r="E12" s="168" t="s">
        <v>372</v>
      </c>
      <c r="F12" s="165"/>
      <c r="G12" s="165"/>
      <c r="H12" s="162"/>
      <c r="I12" s="163"/>
      <c r="J12" s="170" t="s">
        <v>373</v>
      </c>
      <c r="K12" s="175" t="s">
        <v>338</v>
      </c>
      <c r="L12" s="170" t="s">
        <v>374</v>
      </c>
      <c r="M12" s="170" t="s">
        <v>375</v>
      </c>
      <c r="N12" s="170" t="s">
        <v>376</v>
      </c>
      <c r="O12" s="170" t="s">
        <v>377</v>
      </c>
      <c r="P12" s="176" t="s">
        <v>378</v>
      </c>
      <c r="Q12" s="170" t="s">
        <v>379</v>
      </c>
      <c r="R12" s="177" t="s">
        <v>380</v>
      </c>
      <c r="S12" s="176" t="s">
        <v>381</v>
      </c>
      <c r="T12" s="164"/>
      <c r="U12" s="154"/>
      <c r="V12" s="154"/>
      <c r="W12" s="155"/>
      <c r="X12" s="80"/>
    </row>
    <row r="13" spans="1:40" s="81" customFormat="1" ht="25.5" customHeight="1" x14ac:dyDescent="0.2">
      <c r="A13" s="159"/>
      <c r="B13" s="160"/>
      <c r="C13" s="161">
        <v>41040200</v>
      </c>
      <c r="D13" s="168">
        <v>41053900</v>
      </c>
      <c r="E13" s="168">
        <v>41053900</v>
      </c>
      <c r="F13" s="165"/>
      <c r="G13" s="165"/>
      <c r="H13" s="162"/>
      <c r="I13" s="163"/>
      <c r="J13" s="170" t="s">
        <v>384</v>
      </c>
      <c r="K13" s="175" t="s">
        <v>384</v>
      </c>
      <c r="L13" s="170" t="s">
        <v>384</v>
      </c>
      <c r="M13" s="170" t="s">
        <v>384</v>
      </c>
      <c r="N13" s="170" t="s">
        <v>385</v>
      </c>
      <c r="O13" s="170" t="s">
        <v>384</v>
      </c>
      <c r="P13" s="170" t="s">
        <v>385</v>
      </c>
      <c r="Q13" s="170" t="s">
        <v>384</v>
      </c>
      <c r="R13" s="170" t="s">
        <v>384</v>
      </c>
      <c r="S13" s="170" t="s">
        <v>384</v>
      </c>
      <c r="T13" s="164"/>
      <c r="U13" s="154"/>
      <c r="V13" s="154"/>
      <c r="W13" s="155"/>
      <c r="X13" s="80"/>
    </row>
    <row r="14" spans="1:40" ht="36" customHeight="1" x14ac:dyDescent="0.2">
      <c r="A14" s="179">
        <v>25100000000</v>
      </c>
      <c r="B14" s="157" t="s">
        <v>387</v>
      </c>
      <c r="C14" s="167">
        <v>2186000</v>
      </c>
      <c r="D14" s="79"/>
      <c r="E14" s="79"/>
      <c r="F14" s="79"/>
      <c r="G14" s="79"/>
      <c r="H14" s="79"/>
      <c r="I14" s="171">
        <f>SUM(C14:H14)</f>
        <v>2186000</v>
      </c>
      <c r="J14" s="167">
        <v>198000</v>
      </c>
      <c r="K14" s="167"/>
      <c r="L14" s="167"/>
      <c r="M14" s="167"/>
      <c r="N14" s="167"/>
      <c r="O14" s="79"/>
      <c r="P14" s="79"/>
      <c r="Q14" s="79"/>
      <c r="R14" s="79"/>
      <c r="S14" s="79"/>
      <c r="T14" s="79"/>
      <c r="U14" s="79">
        <f>SUM(J14:T14)</f>
        <v>198000</v>
      </c>
      <c r="V14" s="79"/>
      <c r="W14" s="80"/>
      <c r="X14" s="79"/>
    </row>
    <row r="15" spans="1:40" s="67" customFormat="1" ht="31.5" customHeight="1" x14ac:dyDescent="0.2">
      <c r="A15" s="78">
        <v>25314200000</v>
      </c>
      <c r="B15" s="158" t="s">
        <v>369</v>
      </c>
      <c r="C15" s="76"/>
      <c r="D15" s="76"/>
      <c r="E15" s="76"/>
      <c r="F15" s="76"/>
      <c r="G15" s="76"/>
      <c r="H15" s="76"/>
      <c r="I15" s="172"/>
      <c r="J15" s="174"/>
      <c r="K15" s="166">
        <v>50000</v>
      </c>
      <c r="L15" s="166">
        <v>450000</v>
      </c>
      <c r="M15" s="166">
        <v>90000</v>
      </c>
      <c r="N15" s="166">
        <v>450000</v>
      </c>
      <c r="O15" s="166">
        <v>30000</v>
      </c>
      <c r="P15" s="166">
        <v>600000</v>
      </c>
      <c r="Q15" s="166">
        <v>120000</v>
      </c>
      <c r="R15" s="166">
        <v>210000</v>
      </c>
      <c r="S15" s="166">
        <v>276000</v>
      </c>
      <c r="T15" s="76"/>
      <c r="U15" s="79">
        <f t="shared" ref="U15:U16" si="0">SUM(J15:T15)</f>
        <v>2276000</v>
      </c>
      <c r="V15" s="76"/>
      <c r="W15" s="75"/>
      <c r="X15" s="152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</row>
    <row r="16" spans="1:40" s="67" customFormat="1" ht="27.75" customHeight="1" x14ac:dyDescent="0.2">
      <c r="A16" s="78">
        <v>25516000000</v>
      </c>
      <c r="B16" s="158" t="s">
        <v>370</v>
      </c>
      <c r="C16" s="76"/>
      <c r="D16" s="166">
        <v>62000</v>
      </c>
      <c r="E16" s="166">
        <v>93000</v>
      </c>
      <c r="F16" s="76"/>
      <c r="G16" s="76"/>
      <c r="H16" s="76"/>
      <c r="I16" s="173">
        <f>SUM(C16:H16)</f>
        <v>155000</v>
      </c>
      <c r="J16" s="174"/>
      <c r="K16" s="174"/>
      <c r="L16" s="174"/>
      <c r="M16" s="174"/>
      <c r="N16" s="174"/>
      <c r="O16" s="76"/>
      <c r="P16" s="76"/>
      <c r="Q16" s="76"/>
      <c r="R16" s="76"/>
      <c r="S16" s="76"/>
      <c r="T16" s="76"/>
      <c r="U16" s="79">
        <f t="shared" si="0"/>
        <v>0</v>
      </c>
      <c r="V16" s="76"/>
      <c r="W16" s="75"/>
      <c r="X16" s="152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</row>
    <row r="17" spans="1:40" s="67" customFormat="1" ht="1.5" hidden="1" customHeight="1" x14ac:dyDescent="0.2">
      <c r="A17" s="78"/>
      <c r="B17" s="77"/>
      <c r="C17" s="76"/>
      <c r="D17" s="76"/>
      <c r="E17" s="76"/>
      <c r="F17" s="76"/>
      <c r="G17" s="76"/>
      <c r="H17" s="76"/>
      <c r="I17" s="172"/>
      <c r="J17" s="174"/>
      <c r="K17" s="174"/>
      <c r="L17" s="174"/>
      <c r="M17" s="174"/>
      <c r="N17" s="174"/>
      <c r="O17" s="76"/>
      <c r="P17" s="76"/>
      <c r="Q17" s="76"/>
      <c r="R17" s="76"/>
      <c r="S17" s="76"/>
      <c r="T17" s="76"/>
      <c r="U17" s="76"/>
      <c r="V17" s="76"/>
      <c r="W17" s="75"/>
      <c r="X17" s="152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</row>
    <row r="18" spans="1:40" s="67" customFormat="1" ht="26.25" customHeight="1" x14ac:dyDescent="0.2">
      <c r="A18" s="156"/>
      <c r="B18" s="153"/>
      <c r="C18" s="169">
        <f>SUM(C14:C17)</f>
        <v>2186000</v>
      </c>
      <c r="D18" s="169">
        <f t="shared" ref="D18:G18" si="1">SUM(D14:D17)</f>
        <v>62000</v>
      </c>
      <c r="E18" s="169">
        <f t="shared" si="1"/>
        <v>93000</v>
      </c>
      <c r="F18" s="169">
        <f t="shared" si="1"/>
        <v>0</v>
      </c>
      <c r="G18" s="169">
        <f t="shared" si="1"/>
        <v>0</v>
      </c>
      <c r="H18" s="169">
        <f>SUM(H14:H17)</f>
        <v>0</v>
      </c>
      <c r="I18" s="169">
        <f t="shared" ref="I18" si="2">SUM(I14:I17)</f>
        <v>2341000</v>
      </c>
      <c r="J18" s="178">
        <f>SUM(J14:J17)</f>
        <v>198000</v>
      </c>
      <c r="K18" s="178">
        <f t="shared" ref="K18:U18" si="3">SUM(K14:K17)</f>
        <v>50000</v>
      </c>
      <c r="L18" s="178">
        <f t="shared" si="3"/>
        <v>450000</v>
      </c>
      <c r="M18" s="178">
        <f t="shared" si="3"/>
        <v>90000</v>
      </c>
      <c r="N18" s="178">
        <f t="shared" si="3"/>
        <v>450000</v>
      </c>
      <c r="O18" s="178">
        <f t="shared" si="3"/>
        <v>30000</v>
      </c>
      <c r="P18" s="178">
        <f t="shared" si="3"/>
        <v>600000</v>
      </c>
      <c r="Q18" s="178">
        <f t="shared" si="3"/>
        <v>120000</v>
      </c>
      <c r="R18" s="178">
        <f t="shared" si="3"/>
        <v>210000</v>
      </c>
      <c r="S18" s="178">
        <f t="shared" si="3"/>
        <v>276000</v>
      </c>
      <c r="T18" s="178">
        <f t="shared" si="3"/>
        <v>0</v>
      </c>
      <c r="U18" s="178">
        <f t="shared" si="3"/>
        <v>2474000</v>
      </c>
      <c r="V18" s="152"/>
      <c r="W18" s="152"/>
      <c r="X18" s="152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</row>
    <row r="19" spans="1:40" s="67" customFormat="1" ht="66.75" customHeight="1" x14ac:dyDescent="0.2">
      <c r="A19" s="74"/>
      <c r="B19" s="73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69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</row>
    <row r="20" spans="1:40" s="67" customFormat="1" ht="35.25" customHeight="1" x14ac:dyDescent="0.2">
      <c r="A20" s="74"/>
      <c r="B20" s="311" t="s">
        <v>73</v>
      </c>
      <c r="C20" s="312"/>
      <c r="D20" s="312"/>
      <c r="E20" s="312"/>
      <c r="F20" s="312"/>
      <c r="G20" s="70"/>
      <c r="H20" s="70"/>
      <c r="I20" s="70"/>
      <c r="J20" s="311" t="s">
        <v>337</v>
      </c>
      <c r="K20" s="312"/>
      <c r="L20" s="312"/>
      <c r="M20" s="312"/>
      <c r="N20" s="312"/>
      <c r="O20" s="72"/>
      <c r="P20" s="72"/>
      <c r="Q20" s="72"/>
      <c r="R20" s="72"/>
      <c r="S20" s="72"/>
      <c r="T20" s="72"/>
      <c r="U20" s="71"/>
      <c r="V20" s="70"/>
      <c r="W20" s="70"/>
      <c r="X20" s="69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</row>
    <row r="21" spans="1:40" x14ac:dyDescent="0.2">
      <c r="A21" s="57"/>
      <c r="C21" s="59"/>
      <c r="D21" s="59"/>
      <c r="E21" s="59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</row>
    <row r="22" spans="1:40" s="62" customFormat="1" ht="64.5" customHeight="1" x14ac:dyDescent="0.3">
      <c r="A22" s="66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65"/>
      <c r="Q22" s="65"/>
      <c r="R22" s="65"/>
      <c r="S22" s="65"/>
      <c r="T22" s="65"/>
      <c r="U22" s="64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</row>
    <row r="23" spans="1:40" x14ac:dyDescent="0.2">
      <c r="A23" s="57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</row>
    <row r="24" spans="1:40" x14ac:dyDescent="0.2">
      <c r="A24" s="57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</row>
    <row r="25" spans="1:40" x14ac:dyDescent="0.2">
      <c r="A25" s="57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</row>
    <row r="26" spans="1:40" ht="15.75" x14ac:dyDescent="0.25">
      <c r="A26" s="57"/>
      <c r="B26" s="60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</row>
    <row r="27" spans="1:40" x14ac:dyDescent="0.2">
      <c r="A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</row>
    <row r="28" spans="1:40" x14ac:dyDescent="0.2">
      <c r="A28" s="57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</row>
    <row r="29" spans="1:40" x14ac:dyDescent="0.2">
      <c r="A29" s="57"/>
      <c r="C29" s="59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</row>
    <row r="30" spans="1:40" x14ac:dyDescent="0.2">
      <c r="A30" s="57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</row>
    <row r="31" spans="1:40" x14ac:dyDescent="0.2">
      <c r="A31" s="57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</row>
    <row r="32" spans="1:40" x14ac:dyDescent="0.2">
      <c r="A32" s="57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</row>
    <row r="33" spans="1:39" x14ac:dyDescent="0.2">
      <c r="A33" s="57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</row>
    <row r="34" spans="1:39" x14ac:dyDescent="0.2">
      <c r="A34" s="57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</row>
    <row r="35" spans="1:39" x14ac:dyDescent="0.2">
      <c r="A35" s="57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</row>
    <row r="36" spans="1:39" x14ac:dyDescent="0.2">
      <c r="A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</row>
    <row r="37" spans="1:39" x14ac:dyDescent="0.2">
      <c r="A37" s="57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</row>
    <row r="38" spans="1:39" x14ac:dyDescent="0.2">
      <c r="A38" s="57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</row>
    <row r="39" spans="1:39" x14ac:dyDescent="0.2">
      <c r="A39" s="57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</row>
    <row r="40" spans="1:39" x14ac:dyDescent="0.2">
      <c r="A40" s="57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</row>
    <row r="41" spans="1:39" x14ac:dyDescent="0.2">
      <c r="A41" s="57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</row>
    <row r="42" spans="1:39" x14ac:dyDescent="0.2">
      <c r="A42" s="57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</row>
    <row r="43" spans="1:39" x14ac:dyDescent="0.2">
      <c r="A43" s="57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</row>
    <row r="44" spans="1:39" x14ac:dyDescent="0.2">
      <c r="A44" s="57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</row>
    <row r="45" spans="1:39" x14ac:dyDescent="0.2">
      <c r="A45" s="57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</row>
    <row r="46" spans="1:39" x14ac:dyDescent="0.2">
      <c r="A46" s="57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</row>
    <row r="47" spans="1:39" x14ac:dyDescent="0.2">
      <c r="A47" s="57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</row>
    <row r="48" spans="1:39" x14ac:dyDescent="0.2">
      <c r="A48" s="57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</row>
    <row r="49" spans="1:39" x14ac:dyDescent="0.2">
      <c r="A49" s="57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</row>
    <row r="50" spans="1:39" x14ac:dyDescent="0.2">
      <c r="A50" s="57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</row>
    <row r="51" spans="1:39" x14ac:dyDescent="0.2">
      <c r="A51" s="57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</row>
    <row r="52" spans="1:39" x14ac:dyDescent="0.2">
      <c r="A52" s="57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</row>
    <row r="53" spans="1:39" x14ac:dyDescent="0.2">
      <c r="A53" s="57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</row>
    <row r="54" spans="1:39" x14ac:dyDescent="0.2">
      <c r="A54" s="57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</row>
    <row r="55" spans="1:39" x14ac:dyDescent="0.2">
      <c r="A55" s="57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</row>
    <row r="56" spans="1:39" x14ac:dyDescent="0.2">
      <c r="A56" s="57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</row>
    <row r="57" spans="1:39" x14ac:dyDescent="0.2">
      <c r="A57" s="57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</row>
    <row r="58" spans="1:39" x14ac:dyDescent="0.2">
      <c r="A58" s="57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</row>
    <row r="59" spans="1:39" x14ac:dyDescent="0.2">
      <c r="A59" s="57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</row>
    <row r="60" spans="1:39" x14ac:dyDescent="0.2">
      <c r="A60" s="57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</row>
    <row r="61" spans="1:39" x14ac:dyDescent="0.2">
      <c r="A61" s="57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</row>
    <row r="62" spans="1:39" x14ac:dyDescent="0.2">
      <c r="A62" s="57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</row>
    <row r="63" spans="1:39" x14ac:dyDescent="0.2">
      <c r="A63" s="57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</row>
    <row r="64" spans="1:39" x14ac:dyDescent="0.2">
      <c r="A64" s="57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</row>
    <row r="65" spans="1:39" x14ac:dyDescent="0.2">
      <c r="A65" s="57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</row>
    <row r="66" spans="1:39" x14ac:dyDescent="0.2">
      <c r="A66" s="57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</row>
    <row r="67" spans="1:39" x14ac:dyDescent="0.2">
      <c r="A67" s="57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</row>
    <row r="68" spans="1:39" x14ac:dyDescent="0.2">
      <c r="A68" s="57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</row>
    <row r="69" spans="1:39" x14ac:dyDescent="0.2">
      <c r="A69" s="57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</row>
    <row r="70" spans="1:39" x14ac:dyDescent="0.2">
      <c r="A70" s="57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</row>
    <row r="71" spans="1:39" x14ac:dyDescent="0.2">
      <c r="A71" s="57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</row>
    <row r="72" spans="1:39" x14ac:dyDescent="0.2">
      <c r="A72" s="57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</row>
    <row r="73" spans="1:39" x14ac:dyDescent="0.2">
      <c r="A73" s="57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</row>
    <row r="74" spans="1:39" x14ac:dyDescent="0.2">
      <c r="A74" s="57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</row>
    <row r="75" spans="1:39" x14ac:dyDescent="0.2">
      <c r="A75" s="57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</row>
    <row r="76" spans="1:39" x14ac:dyDescent="0.2">
      <c r="A76" s="57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</row>
    <row r="77" spans="1:39" x14ac:dyDescent="0.2">
      <c r="A77" s="57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</row>
    <row r="78" spans="1:39" x14ac:dyDescent="0.2">
      <c r="A78" s="57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</row>
    <row r="79" spans="1:39" x14ac:dyDescent="0.2">
      <c r="A79" s="57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</row>
    <row r="80" spans="1:39" x14ac:dyDescent="0.2">
      <c r="A80" s="57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</row>
    <row r="81" spans="1:39" x14ac:dyDescent="0.2">
      <c r="A81" s="57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</row>
    <row r="82" spans="1:39" x14ac:dyDescent="0.2">
      <c r="A82" s="57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</row>
    <row r="83" spans="1:39" x14ac:dyDescent="0.2">
      <c r="A83" s="57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</row>
    <row r="84" spans="1:39" x14ac:dyDescent="0.2">
      <c r="A84" s="57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</row>
    <row r="85" spans="1:39" x14ac:dyDescent="0.2">
      <c r="A85" s="57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</row>
    <row r="86" spans="1:39" x14ac:dyDescent="0.2">
      <c r="A86" s="57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</row>
    <row r="87" spans="1:39" x14ac:dyDescent="0.2">
      <c r="A87" s="57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</row>
    <row r="88" spans="1:39" x14ac:dyDescent="0.2">
      <c r="A88" s="57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</row>
    <row r="89" spans="1:39" x14ac:dyDescent="0.2">
      <c r="A89" s="57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</row>
    <row r="90" spans="1:39" x14ac:dyDescent="0.2">
      <c r="A90" s="57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</row>
    <row r="91" spans="1:39" x14ac:dyDescent="0.2">
      <c r="A91" s="57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</row>
    <row r="92" spans="1:39" x14ac:dyDescent="0.2">
      <c r="A92" s="57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</row>
    <row r="93" spans="1:39" x14ac:dyDescent="0.2">
      <c r="A93" s="57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</row>
    <row r="94" spans="1:39" x14ac:dyDescent="0.2">
      <c r="A94" s="57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</row>
    <row r="95" spans="1:39" x14ac:dyDescent="0.2">
      <c r="A95" s="57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</row>
    <row r="96" spans="1:39" x14ac:dyDescent="0.2">
      <c r="A96" s="57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</row>
    <row r="97" spans="1:39" x14ac:dyDescent="0.2">
      <c r="A97" s="57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</row>
    <row r="98" spans="1:39" x14ac:dyDescent="0.2">
      <c r="A98" s="57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</row>
    <row r="99" spans="1:39" x14ac:dyDescent="0.2">
      <c r="A99" s="57"/>
    </row>
    <row r="100" spans="1:39" x14ac:dyDescent="0.2">
      <c r="A100" s="57"/>
    </row>
    <row r="101" spans="1:39" x14ac:dyDescent="0.2">
      <c r="A101" s="57"/>
    </row>
    <row r="102" spans="1:39" x14ac:dyDescent="0.2">
      <c r="A102" s="57"/>
    </row>
    <row r="103" spans="1:39" x14ac:dyDescent="0.2">
      <c r="A103" s="57"/>
    </row>
    <row r="104" spans="1:39" x14ac:dyDescent="0.2">
      <c r="A104" s="57"/>
    </row>
    <row r="105" spans="1:39" x14ac:dyDescent="0.2">
      <c r="A105" s="57"/>
    </row>
    <row r="106" spans="1:39" x14ac:dyDescent="0.2">
      <c r="A106" s="57"/>
    </row>
    <row r="107" spans="1:39" x14ac:dyDescent="0.2">
      <c r="A107" s="57"/>
    </row>
    <row r="108" spans="1:39" x14ac:dyDescent="0.2">
      <c r="A108" s="57"/>
    </row>
    <row r="109" spans="1:39" x14ac:dyDescent="0.2">
      <c r="A109" s="57"/>
    </row>
    <row r="110" spans="1:39" x14ac:dyDescent="0.2">
      <c r="A110" s="57"/>
    </row>
    <row r="111" spans="1:39" x14ac:dyDescent="0.2">
      <c r="A111" s="57"/>
    </row>
    <row r="112" spans="1:39" x14ac:dyDescent="0.2">
      <c r="A112" s="57"/>
    </row>
    <row r="113" spans="1:1" x14ac:dyDescent="0.2">
      <c r="A113" s="57"/>
    </row>
    <row r="114" spans="1:1" x14ac:dyDescent="0.2">
      <c r="A114" s="57"/>
    </row>
    <row r="115" spans="1:1" x14ac:dyDescent="0.2">
      <c r="A115" s="57"/>
    </row>
    <row r="116" spans="1:1" x14ac:dyDescent="0.2">
      <c r="A116" s="57"/>
    </row>
    <row r="117" spans="1:1" x14ac:dyDescent="0.2">
      <c r="A117" s="57"/>
    </row>
    <row r="118" spans="1:1" x14ac:dyDescent="0.2">
      <c r="A118" s="57"/>
    </row>
    <row r="119" spans="1:1" x14ac:dyDescent="0.2">
      <c r="A119" s="57"/>
    </row>
    <row r="120" spans="1:1" x14ac:dyDescent="0.2">
      <c r="A120" s="57"/>
    </row>
    <row r="121" spans="1:1" x14ac:dyDescent="0.2">
      <c r="A121" s="57"/>
    </row>
    <row r="122" spans="1:1" x14ac:dyDescent="0.2">
      <c r="A122" s="57"/>
    </row>
    <row r="123" spans="1:1" x14ac:dyDescent="0.2">
      <c r="A123" s="57"/>
    </row>
    <row r="124" spans="1:1" x14ac:dyDescent="0.2">
      <c r="A124" s="57"/>
    </row>
    <row r="125" spans="1:1" x14ac:dyDescent="0.2">
      <c r="A125" s="57"/>
    </row>
    <row r="126" spans="1:1" x14ac:dyDescent="0.2">
      <c r="A126" s="57"/>
    </row>
    <row r="127" spans="1:1" x14ac:dyDescent="0.2">
      <c r="A127" s="57"/>
    </row>
    <row r="128" spans="1:1" x14ac:dyDescent="0.2">
      <c r="A128" s="57"/>
    </row>
    <row r="129" spans="1:1" x14ac:dyDescent="0.2">
      <c r="A129" s="57"/>
    </row>
    <row r="130" spans="1:1" x14ac:dyDescent="0.2">
      <c r="A130" s="57"/>
    </row>
    <row r="131" spans="1:1" x14ac:dyDescent="0.2">
      <c r="A131" s="57"/>
    </row>
    <row r="132" spans="1:1" x14ac:dyDescent="0.2">
      <c r="A132" s="57"/>
    </row>
    <row r="133" spans="1:1" x14ac:dyDescent="0.2">
      <c r="A133" s="57"/>
    </row>
    <row r="134" spans="1:1" x14ac:dyDescent="0.2">
      <c r="A134" s="57"/>
    </row>
    <row r="135" spans="1:1" x14ac:dyDescent="0.2">
      <c r="A135" s="57"/>
    </row>
    <row r="136" spans="1:1" x14ac:dyDescent="0.2">
      <c r="A136" s="57"/>
    </row>
    <row r="137" spans="1:1" x14ac:dyDescent="0.2">
      <c r="A137" s="57"/>
    </row>
    <row r="138" spans="1:1" x14ac:dyDescent="0.2">
      <c r="A138" s="57"/>
    </row>
    <row r="139" spans="1:1" x14ac:dyDescent="0.2">
      <c r="A139" s="57"/>
    </row>
    <row r="140" spans="1:1" x14ac:dyDescent="0.2">
      <c r="A140" s="57"/>
    </row>
    <row r="141" spans="1:1" x14ac:dyDescent="0.2">
      <c r="A141" s="57"/>
    </row>
    <row r="142" spans="1:1" x14ac:dyDescent="0.2">
      <c r="A142" s="57"/>
    </row>
    <row r="143" spans="1:1" x14ac:dyDescent="0.2">
      <c r="A143" s="57"/>
    </row>
    <row r="144" spans="1:1" x14ac:dyDescent="0.2">
      <c r="A144" s="57"/>
    </row>
    <row r="145" spans="1:1" x14ac:dyDescent="0.2">
      <c r="A145" s="57"/>
    </row>
    <row r="146" spans="1:1" x14ac:dyDescent="0.2">
      <c r="A146" s="57"/>
    </row>
    <row r="147" spans="1:1" x14ac:dyDescent="0.2">
      <c r="A147" s="57"/>
    </row>
    <row r="148" spans="1:1" x14ac:dyDescent="0.2">
      <c r="A148" s="57"/>
    </row>
    <row r="149" spans="1:1" x14ac:dyDescent="0.2">
      <c r="A149" s="57"/>
    </row>
    <row r="150" spans="1:1" x14ac:dyDescent="0.2">
      <c r="A150" s="57"/>
    </row>
    <row r="151" spans="1:1" x14ac:dyDescent="0.2">
      <c r="A151" s="57"/>
    </row>
    <row r="152" spans="1:1" x14ac:dyDescent="0.2">
      <c r="A152" s="57"/>
    </row>
    <row r="153" spans="1:1" x14ac:dyDescent="0.2">
      <c r="A153" s="57"/>
    </row>
    <row r="154" spans="1:1" x14ac:dyDescent="0.2">
      <c r="A154" s="57"/>
    </row>
    <row r="155" spans="1:1" x14ac:dyDescent="0.2">
      <c r="A155" s="57"/>
    </row>
    <row r="156" spans="1:1" x14ac:dyDescent="0.2">
      <c r="A156" s="57"/>
    </row>
    <row r="157" spans="1:1" x14ac:dyDescent="0.2">
      <c r="A157" s="57"/>
    </row>
    <row r="158" spans="1:1" x14ac:dyDescent="0.2">
      <c r="A158" s="57"/>
    </row>
    <row r="159" spans="1:1" x14ac:dyDescent="0.2">
      <c r="A159" s="57"/>
    </row>
    <row r="160" spans="1:1" x14ac:dyDescent="0.2">
      <c r="A160" s="57"/>
    </row>
    <row r="161" spans="1:1" x14ac:dyDescent="0.2">
      <c r="A161" s="57"/>
    </row>
    <row r="162" spans="1:1" x14ac:dyDescent="0.2">
      <c r="A162" s="57"/>
    </row>
    <row r="163" spans="1:1" x14ac:dyDescent="0.2">
      <c r="A163" s="57"/>
    </row>
    <row r="164" spans="1:1" x14ac:dyDescent="0.2">
      <c r="A164" s="57"/>
    </row>
    <row r="165" spans="1:1" x14ac:dyDescent="0.2">
      <c r="A165" s="57"/>
    </row>
    <row r="166" spans="1:1" x14ac:dyDescent="0.2">
      <c r="A166" s="57"/>
    </row>
    <row r="167" spans="1:1" x14ac:dyDescent="0.2">
      <c r="A167" s="57"/>
    </row>
    <row r="168" spans="1:1" x14ac:dyDescent="0.2">
      <c r="A168" s="57"/>
    </row>
    <row r="169" spans="1:1" x14ac:dyDescent="0.2">
      <c r="A169" s="57"/>
    </row>
    <row r="170" spans="1:1" x14ac:dyDescent="0.2">
      <c r="A170" s="57"/>
    </row>
    <row r="171" spans="1:1" x14ac:dyDescent="0.2">
      <c r="A171" s="57"/>
    </row>
    <row r="172" spans="1:1" x14ac:dyDescent="0.2">
      <c r="A172" s="57"/>
    </row>
    <row r="173" spans="1:1" x14ac:dyDescent="0.2">
      <c r="A173" s="57"/>
    </row>
    <row r="174" spans="1:1" x14ac:dyDescent="0.2">
      <c r="A174" s="57"/>
    </row>
    <row r="175" spans="1:1" x14ac:dyDescent="0.2">
      <c r="A175" s="57"/>
    </row>
    <row r="176" spans="1:1" x14ac:dyDescent="0.2">
      <c r="A176" s="57"/>
    </row>
    <row r="177" spans="1:1" x14ac:dyDescent="0.2">
      <c r="A177" s="57"/>
    </row>
    <row r="178" spans="1:1" x14ac:dyDescent="0.2">
      <c r="A178" s="57"/>
    </row>
    <row r="179" spans="1:1" x14ac:dyDescent="0.2">
      <c r="A179" s="57"/>
    </row>
    <row r="180" spans="1:1" x14ac:dyDescent="0.2">
      <c r="A180" s="57"/>
    </row>
    <row r="181" spans="1:1" x14ac:dyDescent="0.2">
      <c r="A181" s="57"/>
    </row>
    <row r="182" spans="1:1" x14ac:dyDescent="0.2">
      <c r="A182" s="57"/>
    </row>
    <row r="183" spans="1:1" x14ac:dyDescent="0.2">
      <c r="A183" s="57"/>
    </row>
    <row r="184" spans="1:1" x14ac:dyDescent="0.2">
      <c r="A184" s="57"/>
    </row>
    <row r="185" spans="1:1" x14ac:dyDescent="0.2">
      <c r="A185" s="57"/>
    </row>
    <row r="186" spans="1:1" x14ac:dyDescent="0.2">
      <c r="A186" s="57"/>
    </row>
    <row r="187" spans="1:1" x14ac:dyDescent="0.2">
      <c r="A187" s="57"/>
    </row>
    <row r="188" spans="1:1" x14ac:dyDescent="0.2">
      <c r="A188" s="57"/>
    </row>
    <row r="189" spans="1:1" x14ac:dyDescent="0.2">
      <c r="A189" s="57"/>
    </row>
    <row r="190" spans="1:1" x14ac:dyDescent="0.2">
      <c r="A190" s="57"/>
    </row>
    <row r="191" spans="1:1" x14ac:dyDescent="0.2">
      <c r="A191" s="57"/>
    </row>
    <row r="192" spans="1:1" x14ac:dyDescent="0.2">
      <c r="A192" s="57"/>
    </row>
    <row r="193" spans="1:1" x14ac:dyDescent="0.2">
      <c r="A193" s="57"/>
    </row>
    <row r="194" spans="1:1" x14ac:dyDescent="0.2">
      <c r="A194" s="57"/>
    </row>
    <row r="195" spans="1:1" x14ac:dyDescent="0.2">
      <c r="A195" s="57"/>
    </row>
    <row r="196" spans="1:1" x14ac:dyDescent="0.2">
      <c r="A196" s="57"/>
    </row>
    <row r="197" spans="1:1" x14ac:dyDescent="0.2">
      <c r="A197" s="57"/>
    </row>
    <row r="198" spans="1:1" x14ac:dyDescent="0.2">
      <c r="A198" s="57"/>
    </row>
    <row r="199" spans="1:1" x14ac:dyDescent="0.2">
      <c r="A199" s="57"/>
    </row>
    <row r="200" spans="1:1" x14ac:dyDescent="0.2">
      <c r="A200" s="57"/>
    </row>
    <row r="201" spans="1:1" x14ac:dyDescent="0.2">
      <c r="A201" s="57"/>
    </row>
    <row r="202" spans="1:1" x14ac:dyDescent="0.2">
      <c r="A202" s="57"/>
    </row>
    <row r="203" spans="1:1" x14ac:dyDescent="0.2">
      <c r="A203" s="57"/>
    </row>
    <row r="204" spans="1:1" x14ac:dyDescent="0.2">
      <c r="A204" s="57"/>
    </row>
    <row r="205" spans="1:1" x14ac:dyDescent="0.2">
      <c r="A205" s="57"/>
    </row>
    <row r="206" spans="1:1" x14ac:dyDescent="0.2">
      <c r="A206" s="57"/>
    </row>
    <row r="207" spans="1:1" x14ac:dyDescent="0.2">
      <c r="A207" s="57"/>
    </row>
    <row r="208" spans="1:1" x14ac:dyDescent="0.2">
      <c r="A208" s="57"/>
    </row>
    <row r="209" spans="1:1" x14ac:dyDescent="0.2">
      <c r="A209" s="57"/>
    </row>
    <row r="210" spans="1:1" x14ac:dyDescent="0.2">
      <c r="A210" s="57"/>
    </row>
    <row r="211" spans="1:1" x14ac:dyDescent="0.2">
      <c r="A211" s="57"/>
    </row>
    <row r="212" spans="1:1" x14ac:dyDescent="0.2">
      <c r="A212" s="57"/>
    </row>
    <row r="213" spans="1:1" x14ac:dyDescent="0.2">
      <c r="A213" s="57"/>
    </row>
    <row r="214" spans="1:1" x14ac:dyDescent="0.2">
      <c r="A214" s="57"/>
    </row>
    <row r="215" spans="1:1" x14ac:dyDescent="0.2">
      <c r="A215" s="57"/>
    </row>
    <row r="216" spans="1:1" x14ac:dyDescent="0.2">
      <c r="A216" s="57"/>
    </row>
    <row r="217" spans="1:1" x14ac:dyDescent="0.2">
      <c r="A217" s="57"/>
    </row>
    <row r="218" spans="1:1" x14ac:dyDescent="0.2">
      <c r="A218" s="57"/>
    </row>
    <row r="219" spans="1:1" x14ac:dyDescent="0.2">
      <c r="A219" s="57"/>
    </row>
    <row r="220" spans="1:1" x14ac:dyDescent="0.2">
      <c r="A220" s="57"/>
    </row>
    <row r="221" spans="1:1" x14ac:dyDescent="0.2">
      <c r="A221" s="57"/>
    </row>
    <row r="222" spans="1:1" x14ac:dyDescent="0.2">
      <c r="A222" s="57"/>
    </row>
    <row r="223" spans="1:1" x14ac:dyDescent="0.2">
      <c r="A223" s="57"/>
    </row>
    <row r="224" spans="1:1" x14ac:dyDescent="0.2">
      <c r="A224" s="57"/>
    </row>
    <row r="225" spans="1:1" x14ac:dyDescent="0.2">
      <c r="A225" s="57"/>
    </row>
    <row r="226" spans="1:1" x14ac:dyDescent="0.2">
      <c r="A226" s="57"/>
    </row>
    <row r="227" spans="1:1" x14ac:dyDescent="0.2">
      <c r="A227" s="57"/>
    </row>
    <row r="228" spans="1:1" x14ac:dyDescent="0.2">
      <c r="A228" s="57"/>
    </row>
    <row r="229" spans="1:1" x14ac:dyDescent="0.2">
      <c r="A229" s="57"/>
    </row>
    <row r="230" spans="1:1" x14ac:dyDescent="0.2">
      <c r="A230" s="57"/>
    </row>
    <row r="231" spans="1:1" x14ac:dyDescent="0.2">
      <c r="A231" s="57"/>
    </row>
    <row r="232" spans="1:1" x14ac:dyDescent="0.2">
      <c r="A232" s="57"/>
    </row>
    <row r="233" spans="1:1" x14ac:dyDescent="0.2">
      <c r="A233" s="57"/>
    </row>
    <row r="234" spans="1:1" x14ac:dyDescent="0.2">
      <c r="A234" s="57"/>
    </row>
    <row r="235" spans="1:1" x14ac:dyDescent="0.2">
      <c r="A235" s="57"/>
    </row>
    <row r="236" spans="1:1" x14ac:dyDescent="0.2">
      <c r="A236" s="57"/>
    </row>
    <row r="237" spans="1:1" x14ac:dyDescent="0.2">
      <c r="A237" s="57"/>
    </row>
    <row r="238" spans="1:1" x14ac:dyDescent="0.2">
      <c r="A238" s="57"/>
    </row>
    <row r="239" spans="1:1" x14ac:dyDescent="0.2">
      <c r="A239" s="57"/>
    </row>
    <row r="240" spans="1:1" x14ac:dyDescent="0.2">
      <c r="A240" s="57"/>
    </row>
    <row r="241" spans="1:1" x14ac:dyDescent="0.2">
      <c r="A241" s="57"/>
    </row>
    <row r="242" spans="1:1" x14ac:dyDescent="0.2">
      <c r="A242" s="57"/>
    </row>
    <row r="243" spans="1:1" x14ac:dyDescent="0.2">
      <c r="A243" s="57"/>
    </row>
    <row r="244" spans="1:1" x14ac:dyDescent="0.2">
      <c r="A244" s="57"/>
    </row>
    <row r="245" spans="1:1" x14ac:dyDescent="0.2">
      <c r="A245" s="57"/>
    </row>
    <row r="246" spans="1:1" x14ac:dyDescent="0.2">
      <c r="A246" s="57"/>
    </row>
    <row r="247" spans="1:1" x14ac:dyDescent="0.2">
      <c r="A247" s="57"/>
    </row>
    <row r="248" spans="1:1" x14ac:dyDescent="0.2">
      <c r="A248" s="57"/>
    </row>
    <row r="249" spans="1:1" x14ac:dyDescent="0.2">
      <c r="A249" s="57"/>
    </row>
    <row r="250" spans="1:1" x14ac:dyDescent="0.2">
      <c r="A250" s="57"/>
    </row>
    <row r="251" spans="1:1" x14ac:dyDescent="0.2">
      <c r="A251" s="57"/>
    </row>
    <row r="252" spans="1:1" x14ac:dyDescent="0.2">
      <c r="A252" s="57"/>
    </row>
    <row r="253" spans="1:1" x14ac:dyDescent="0.2">
      <c r="A253" s="57"/>
    </row>
    <row r="254" spans="1:1" x14ac:dyDescent="0.2">
      <c r="A254" s="57"/>
    </row>
    <row r="255" spans="1:1" x14ac:dyDescent="0.2">
      <c r="A255" s="57"/>
    </row>
    <row r="256" spans="1:1" x14ac:dyDescent="0.2">
      <c r="A256" s="57"/>
    </row>
    <row r="257" spans="1:1" x14ac:dyDescent="0.2">
      <c r="A257" s="57"/>
    </row>
  </sheetData>
  <mergeCells count="22">
    <mergeCell ref="C22:O22"/>
    <mergeCell ref="B2:J2"/>
    <mergeCell ref="A4:X4"/>
    <mergeCell ref="A6:A11"/>
    <mergeCell ref="B6:B11"/>
    <mergeCell ref="X6:X11"/>
    <mergeCell ref="T8:T11"/>
    <mergeCell ref="S1:X1"/>
    <mergeCell ref="B20:F20"/>
    <mergeCell ref="C6:I6"/>
    <mergeCell ref="J6:U6"/>
    <mergeCell ref="J8:S11"/>
    <mergeCell ref="J7:T7"/>
    <mergeCell ref="U7:U11"/>
    <mergeCell ref="J20:N20"/>
    <mergeCell ref="H8:H11"/>
    <mergeCell ref="C7:C11"/>
    <mergeCell ref="D8:G11"/>
    <mergeCell ref="I7:I11"/>
    <mergeCell ref="D7:H7"/>
    <mergeCell ref="W8:W11"/>
    <mergeCell ref="V8:V11"/>
  </mergeCells>
  <printOptions horizontalCentered="1"/>
  <pageMargins left="0.19685039370078741" right="0.19685039370078741" top="0.47244094488188981" bottom="0.19685039370078741" header="0.31496062992125984" footer="0.19685039370078741"/>
  <pageSetup paperSize="9" scale="54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opLeftCell="A15" zoomScale="75" zoomScaleNormal="75" zoomScaleSheetLayoutView="90" workbookViewId="0">
      <selection activeCell="L21" sqref="L21"/>
    </sheetView>
  </sheetViews>
  <sheetFormatPr defaultColWidth="7.85546875" defaultRowHeight="12.75" x14ac:dyDescent="0.2"/>
  <cols>
    <col min="1" max="1" width="15.28515625" style="91" customWidth="1"/>
    <col min="2" max="2" width="14.85546875" style="91" customWidth="1"/>
    <col min="3" max="3" width="17.7109375" style="91" customWidth="1"/>
    <col min="4" max="4" width="48.7109375" style="91" customWidth="1"/>
    <col min="5" max="5" width="37.5703125" style="91" customWidth="1"/>
    <col min="6" max="6" width="16.5703125" style="91" customWidth="1"/>
    <col min="7" max="7" width="14.140625" style="91" customWidth="1"/>
    <col min="8" max="9" width="15.5703125" style="91" customWidth="1"/>
    <col min="10" max="16384" width="7.85546875" style="90"/>
  </cols>
  <sheetData>
    <row r="1" spans="1:9" s="105" customFormat="1" ht="22.5" customHeight="1" x14ac:dyDescent="0.25">
      <c r="A1" s="120"/>
      <c r="B1" s="120"/>
      <c r="C1" s="120"/>
      <c r="D1" s="120"/>
      <c r="E1" s="120"/>
      <c r="F1" s="120"/>
      <c r="G1" s="369" t="s">
        <v>347</v>
      </c>
      <c r="H1" s="370"/>
      <c r="I1" s="370"/>
    </row>
    <row r="2" spans="1:9" ht="51" customHeight="1" x14ac:dyDescent="0.2">
      <c r="D2" s="119" t="s">
        <v>75</v>
      </c>
      <c r="G2" s="367" t="s">
        <v>396</v>
      </c>
      <c r="H2" s="368"/>
      <c r="I2" s="368"/>
    </row>
    <row r="3" spans="1:9" ht="27.75" customHeight="1" x14ac:dyDescent="0.2">
      <c r="A3" s="365" t="s">
        <v>392</v>
      </c>
      <c r="B3" s="366"/>
      <c r="C3" s="366"/>
      <c r="D3" s="366"/>
      <c r="E3" s="366"/>
      <c r="F3" s="366"/>
      <c r="G3" s="366"/>
      <c r="H3" s="366"/>
      <c r="I3" s="366"/>
    </row>
    <row r="4" spans="1:9" ht="18.75" x14ac:dyDescent="0.3">
      <c r="A4" s="118"/>
      <c r="B4" s="117"/>
      <c r="C4" s="117"/>
      <c r="D4" s="117"/>
      <c r="E4" s="115"/>
      <c r="F4" s="115"/>
      <c r="G4" s="116"/>
      <c r="H4" s="115"/>
      <c r="I4" s="114" t="s">
        <v>346</v>
      </c>
    </row>
    <row r="5" spans="1:9" s="107" customFormat="1" ht="140.25" customHeight="1" x14ac:dyDescent="0.3">
      <c r="A5" s="180" t="s">
        <v>388</v>
      </c>
      <c r="B5" s="180" t="s">
        <v>303</v>
      </c>
      <c r="C5" s="180" t="s">
        <v>302</v>
      </c>
      <c r="D5" s="113" t="s">
        <v>389</v>
      </c>
      <c r="E5" s="112" t="s">
        <v>390</v>
      </c>
      <c r="F5" s="112" t="s">
        <v>391</v>
      </c>
      <c r="G5" s="112" t="s">
        <v>393</v>
      </c>
      <c r="H5" s="112" t="s">
        <v>394</v>
      </c>
      <c r="I5" s="112" t="s">
        <v>395</v>
      </c>
    </row>
    <row r="6" spans="1:9" s="108" customFormat="1" ht="20.25" customHeight="1" x14ac:dyDescent="0.2">
      <c r="A6" s="111" t="s">
        <v>345</v>
      </c>
      <c r="B6" s="111" t="s">
        <v>344</v>
      </c>
      <c r="C6" s="111" t="s">
        <v>343</v>
      </c>
      <c r="D6" s="110">
        <v>4</v>
      </c>
      <c r="E6" s="109">
        <v>5</v>
      </c>
      <c r="F6" s="109">
        <v>6</v>
      </c>
      <c r="G6" s="109">
        <v>7</v>
      </c>
      <c r="H6" s="109">
        <v>8</v>
      </c>
      <c r="I6" s="109">
        <v>9</v>
      </c>
    </row>
    <row r="7" spans="1:9" s="107" customFormat="1" ht="51" customHeight="1" x14ac:dyDescent="0.3">
      <c r="A7" s="181" t="s">
        <v>294</v>
      </c>
      <c r="B7" s="182"/>
      <c r="C7" s="182"/>
      <c r="D7" s="183" t="s">
        <v>342</v>
      </c>
      <c r="E7" s="184"/>
      <c r="F7" s="185"/>
      <c r="G7" s="185"/>
      <c r="H7" s="233">
        <f>H9</f>
        <v>1540000</v>
      </c>
      <c r="I7" s="185"/>
    </row>
    <row r="8" spans="1:9" s="107" customFormat="1" ht="66" hidden="1" customHeight="1" x14ac:dyDescent="0.3">
      <c r="A8" s="221"/>
      <c r="B8" s="221"/>
      <c r="C8" s="221"/>
      <c r="D8" s="183" t="s">
        <v>342</v>
      </c>
      <c r="E8" s="222"/>
      <c r="F8" s="222"/>
      <c r="G8" s="222"/>
      <c r="H8" s="234"/>
      <c r="I8" s="186"/>
    </row>
    <row r="9" spans="1:9" s="107" customFormat="1" ht="41.25" customHeight="1" x14ac:dyDescent="0.3">
      <c r="A9" s="182" t="s">
        <v>293</v>
      </c>
      <c r="B9" s="182"/>
      <c r="C9" s="182"/>
      <c r="D9" s="183" t="s">
        <v>342</v>
      </c>
      <c r="E9" s="187"/>
      <c r="F9" s="187"/>
      <c r="G9" s="187"/>
      <c r="H9" s="235">
        <f>H10+H11</f>
        <v>1540000</v>
      </c>
      <c r="I9" s="187"/>
    </row>
    <row r="10" spans="1:9" s="105" customFormat="1" ht="84" customHeight="1" x14ac:dyDescent="0.25">
      <c r="A10" s="223" t="s">
        <v>291</v>
      </c>
      <c r="B10" s="224" t="s">
        <v>290</v>
      </c>
      <c r="C10" s="223" t="s">
        <v>97</v>
      </c>
      <c r="D10" s="190" t="s">
        <v>289</v>
      </c>
      <c r="E10" s="225" t="s">
        <v>339</v>
      </c>
      <c r="F10" s="226"/>
      <c r="G10" s="226"/>
      <c r="H10" s="231">
        <v>40000</v>
      </c>
      <c r="I10" s="225"/>
    </row>
    <row r="11" spans="1:9" s="105" customFormat="1" ht="65.25" customHeight="1" x14ac:dyDescent="0.25">
      <c r="A11" s="188" t="s">
        <v>288</v>
      </c>
      <c r="B11" s="189" t="s">
        <v>86</v>
      </c>
      <c r="C11" s="188" t="s">
        <v>93</v>
      </c>
      <c r="D11" s="193" t="s">
        <v>128</v>
      </c>
      <c r="E11" s="194" t="s">
        <v>397</v>
      </c>
      <c r="F11" s="192"/>
      <c r="G11" s="192"/>
      <c r="H11" s="230">
        <v>1500000</v>
      </c>
      <c r="I11" s="191"/>
    </row>
    <row r="12" spans="1:9" ht="17.25" hidden="1" customHeight="1" x14ac:dyDescent="0.2">
      <c r="A12" s="199"/>
      <c r="B12" s="203"/>
      <c r="C12" s="199"/>
      <c r="D12" s="198"/>
      <c r="E12" s="200"/>
      <c r="F12" s="200"/>
      <c r="G12" s="200"/>
      <c r="H12" s="200"/>
      <c r="I12" s="200"/>
    </row>
    <row r="13" spans="1:9" ht="30.75" hidden="1" customHeight="1" x14ac:dyDescent="0.2">
      <c r="A13" s="199"/>
      <c r="B13" s="203"/>
      <c r="C13" s="199"/>
      <c r="D13" s="198"/>
      <c r="E13" s="200"/>
      <c r="F13" s="200"/>
      <c r="G13" s="200"/>
      <c r="H13" s="200"/>
      <c r="I13" s="200"/>
    </row>
    <row r="14" spans="1:9" ht="21" hidden="1" customHeight="1" x14ac:dyDescent="0.2">
      <c r="A14" s="199"/>
      <c r="B14" s="203"/>
      <c r="C14" s="199"/>
      <c r="D14" s="198"/>
      <c r="E14" s="200"/>
      <c r="F14" s="200"/>
      <c r="G14" s="200"/>
      <c r="H14" s="200"/>
      <c r="I14" s="200"/>
    </row>
    <row r="15" spans="1:9" s="104" customFormat="1" ht="39" customHeight="1" x14ac:dyDescent="0.2">
      <c r="A15" s="181" t="s">
        <v>236</v>
      </c>
      <c r="B15" s="205"/>
      <c r="C15" s="181"/>
      <c r="D15" s="206" t="s">
        <v>341</v>
      </c>
      <c r="E15" s="192"/>
      <c r="F15" s="207"/>
      <c r="G15" s="207"/>
      <c r="H15" s="235">
        <f>H16</f>
        <v>3879530</v>
      </c>
      <c r="I15" s="207"/>
    </row>
    <row r="16" spans="1:9" s="104" customFormat="1" ht="39" customHeight="1" x14ac:dyDescent="0.2">
      <c r="A16" s="181" t="s">
        <v>235</v>
      </c>
      <c r="B16" s="205"/>
      <c r="C16" s="181"/>
      <c r="D16" s="206" t="s">
        <v>341</v>
      </c>
      <c r="E16" s="192"/>
      <c r="F16" s="207"/>
      <c r="G16" s="207"/>
      <c r="H16" s="235">
        <f>H17+H18</f>
        <v>3879530</v>
      </c>
      <c r="I16" s="207"/>
    </row>
    <row r="17" spans="1:9" ht="115.5" customHeight="1" x14ac:dyDescent="0.2">
      <c r="A17" s="227" t="s">
        <v>190</v>
      </c>
      <c r="B17" s="227" t="s">
        <v>189</v>
      </c>
      <c r="C17" s="228" t="s">
        <v>188</v>
      </c>
      <c r="D17" s="229" t="s">
        <v>187</v>
      </c>
      <c r="E17" s="194" t="s">
        <v>340</v>
      </c>
      <c r="F17" s="232">
        <v>2019</v>
      </c>
      <c r="G17" s="230"/>
      <c r="H17" s="230">
        <v>2279530</v>
      </c>
      <c r="I17" s="191"/>
    </row>
    <row r="18" spans="1:9" ht="63" customHeight="1" x14ac:dyDescent="0.2">
      <c r="A18" s="227" t="s">
        <v>183</v>
      </c>
      <c r="B18" s="227" t="s">
        <v>182</v>
      </c>
      <c r="C18" s="228" t="s">
        <v>181</v>
      </c>
      <c r="D18" s="229" t="s">
        <v>180</v>
      </c>
      <c r="E18" s="194" t="s">
        <v>398</v>
      </c>
      <c r="F18" s="192"/>
      <c r="G18" s="192"/>
      <c r="H18" s="230">
        <v>1600000</v>
      </c>
      <c r="I18" s="191"/>
    </row>
    <row r="19" spans="1:9" s="106" customFormat="1" ht="42" customHeight="1" x14ac:dyDescent="0.35">
      <c r="A19" s="181" t="s">
        <v>179</v>
      </c>
      <c r="B19" s="205"/>
      <c r="C19" s="181"/>
      <c r="D19" s="209" t="s">
        <v>177</v>
      </c>
      <c r="E19" s="194"/>
      <c r="F19" s="185"/>
      <c r="G19" s="207"/>
      <c r="H19" s="233">
        <f>H20</f>
        <v>35000</v>
      </c>
      <c r="I19" s="207"/>
    </row>
    <row r="20" spans="1:9" s="105" customFormat="1" ht="46.5" customHeight="1" x14ac:dyDescent="0.25">
      <c r="A20" s="181" t="s">
        <v>178</v>
      </c>
      <c r="B20" s="196"/>
      <c r="C20" s="197"/>
      <c r="D20" s="209" t="s">
        <v>177</v>
      </c>
      <c r="E20" s="191"/>
      <c r="F20" s="192"/>
      <c r="G20" s="192"/>
      <c r="H20" s="233">
        <f>H21+H22</f>
        <v>35000</v>
      </c>
      <c r="I20" s="191"/>
    </row>
    <row r="21" spans="1:9" s="105" customFormat="1" ht="68.25" customHeight="1" x14ac:dyDescent="0.25">
      <c r="A21" s="227" t="s">
        <v>158</v>
      </c>
      <c r="B21" s="227" t="s">
        <v>157</v>
      </c>
      <c r="C21" s="228" t="s">
        <v>156</v>
      </c>
      <c r="D21" s="229" t="s">
        <v>155</v>
      </c>
      <c r="E21" s="225" t="s">
        <v>339</v>
      </c>
      <c r="F21" s="192"/>
      <c r="G21" s="192"/>
      <c r="H21" s="236">
        <v>10000</v>
      </c>
      <c r="I21" s="191"/>
    </row>
    <row r="22" spans="1:9" s="105" customFormat="1" ht="48.75" customHeight="1" x14ac:dyDescent="0.25">
      <c r="A22" s="227" t="s">
        <v>151</v>
      </c>
      <c r="B22" s="227" t="s">
        <v>150</v>
      </c>
      <c r="C22" s="228" t="s">
        <v>149</v>
      </c>
      <c r="D22" s="229" t="s">
        <v>148</v>
      </c>
      <c r="E22" s="191" t="s">
        <v>339</v>
      </c>
      <c r="F22" s="192"/>
      <c r="G22" s="192"/>
      <c r="H22" s="236">
        <v>25000</v>
      </c>
      <c r="I22" s="191"/>
    </row>
    <row r="23" spans="1:9" s="104" customFormat="1" ht="43.5" customHeight="1" x14ac:dyDescent="0.2">
      <c r="A23" s="205">
        <v>1000000</v>
      </c>
      <c r="B23" s="210"/>
      <c r="C23" s="182"/>
      <c r="D23" s="211" t="s">
        <v>131</v>
      </c>
      <c r="E23" s="212"/>
      <c r="F23" s="185"/>
      <c r="G23" s="213"/>
      <c r="H23" s="233">
        <f>H24</f>
        <v>10000</v>
      </c>
      <c r="I23" s="213"/>
    </row>
    <row r="24" spans="1:9" ht="45.75" customHeight="1" x14ac:dyDescent="0.2">
      <c r="A24" s="205">
        <v>1010000</v>
      </c>
      <c r="B24" s="210"/>
      <c r="C24" s="182"/>
      <c r="D24" s="211" t="s">
        <v>131</v>
      </c>
      <c r="E24" s="214"/>
      <c r="F24" s="204"/>
      <c r="G24" s="204"/>
      <c r="H24" s="233">
        <f>H25</f>
        <v>10000</v>
      </c>
      <c r="I24" s="213"/>
    </row>
    <row r="25" spans="1:9" ht="40.5" customHeight="1" x14ac:dyDescent="0.2">
      <c r="A25" s="188" t="s">
        <v>123</v>
      </c>
      <c r="B25" s="189" t="s">
        <v>122</v>
      </c>
      <c r="C25" s="188" t="s">
        <v>118</v>
      </c>
      <c r="D25" s="198" t="s">
        <v>121</v>
      </c>
      <c r="E25" s="212" t="s">
        <v>339</v>
      </c>
      <c r="F25" s="204"/>
      <c r="G25" s="204"/>
      <c r="H25" s="236">
        <v>10000</v>
      </c>
      <c r="I25" s="204"/>
    </row>
    <row r="26" spans="1:9" ht="53.25" hidden="1" customHeight="1" x14ac:dyDescent="0.2">
      <c r="A26" s="188"/>
      <c r="B26" s="202"/>
      <c r="C26" s="201"/>
      <c r="D26" s="198"/>
      <c r="E26" s="212"/>
      <c r="F26" s="204"/>
      <c r="G26" s="204"/>
      <c r="H26" s="204"/>
      <c r="I26" s="204"/>
    </row>
    <row r="27" spans="1:9" ht="44.25" hidden="1" customHeight="1" x14ac:dyDescent="0.2">
      <c r="A27" s="215"/>
      <c r="B27" s="216"/>
      <c r="C27" s="217"/>
      <c r="D27" s="209"/>
      <c r="E27" s="214"/>
      <c r="F27" s="213"/>
      <c r="G27" s="213"/>
      <c r="H27" s="213"/>
      <c r="I27" s="213"/>
    </row>
    <row r="28" spans="1:9" ht="51" hidden="1" customHeight="1" x14ac:dyDescent="0.2">
      <c r="A28" s="218"/>
      <c r="B28" s="218"/>
      <c r="C28" s="219"/>
      <c r="D28" s="208"/>
      <c r="E28" s="212"/>
      <c r="F28" s="204"/>
      <c r="G28" s="204"/>
      <c r="H28" s="204"/>
      <c r="I28" s="204"/>
    </row>
    <row r="29" spans="1:9" ht="52.5" hidden="1" customHeight="1" x14ac:dyDescent="0.2">
      <c r="A29" s="218"/>
      <c r="B29" s="218"/>
      <c r="C29" s="220"/>
      <c r="D29" s="208"/>
      <c r="E29" s="212"/>
      <c r="F29" s="204"/>
      <c r="G29" s="204"/>
      <c r="H29" s="204"/>
      <c r="I29" s="204"/>
    </row>
    <row r="30" spans="1:9" s="103" customFormat="1" ht="42.75" customHeight="1" x14ac:dyDescent="0.3">
      <c r="A30" s="205" t="s">
        <v>401</v>
      </c>
      <c r="B30" s="205" t="s">
        <v>401</v>
      </c>
      <c r="C30" s="181" t="s">
        <v>401</v>
      </c>
      <c r="D30" s="238" t="s">
        <v>400</v>
      </c>
      <c r="E30" s="185" t="s">
        <v>401</v>
      </c>
      <c r="F30" s="240" t="s">
        <v>401</v>
      </c>
      <c r="G30" s="239"/>
      <c r="H30" s="241">
        <f>H7+H15+H19+H23</f>
        <v>5464530</v>
      </c>
      <c r="I30" s="240" t="s">
        <v>401</v>
      </c>
    </row>
    <row r="31" spans="1:9" ht="19.5" x14ac:dyDescent="0.2">
      <c r="D31" s="101"/>
      <c r="E31" s="102"/>
      <c r="F31" s="101"/>
      <c r="G31" s="101"/>
    </row>
    <row r="32" spans="1:9" s="97" customFormat="1" ht="30.75" customHeight="1" x14ac:dyDescent="0.3">
      <c r="A32" s="100" t="s">
        <v>399</v>
      </c>
      <c r="B32" s="96"/>
      <c r="C32" s="98"/>
      <c r="D32" s="98"/>
      <c r="E32" s="99"/>
      <c r="F32" s="98"/>
      <c r="G32" s="98"/>
      <c r="H32" s="237"/>
      <c r="I32" s="96"/>
    </row>
    <row r="33" spans="1:16" ht="13.5" customHeight="1" x14ac:dyDescent="0.2">
      <c r="E33" s="96"/>
    </row>
    <row r="34" spans="1:16" ht="20.25" hidden="1" customHeight="1" x14ac:dyDescent="0.2"/>
    <row r="35" spans="1:16" ht="28.5" hidden="1" customHeight="1" x14ac:dyDescent="0.2">
      <c r="A35" s="94"/>
      <c r="B35" s="94"/>
      <c r="C35" s="94"/>
      <c r="D35" s="94"/>
      <c r="F35" s="94"/>
      <c r="G35" s="94"/>
      <c r="H35" s="94"/>
      <c r="I35" s="94"/>
      <c r="J35" s="95"/>
      <c r="K35" s="95"/>
      <c r="L35" s="95"/>
      <c r="M35" s="95"/>
      <c r="N35" s="95"/>
      <c r="O35" s="95"/>
      <c r="P35" s="95"/>
    </row>
    <row r="36" spans="1:16" ht="21" hidden="1" customHeight="1" x14ac:dyDescent="0.2">
      <c r="A36" s="93"/>
      <c r="B36" s="93"/>
      <c r="C36" s="93"/>
      <c r="D36" s="93"/>
      <c r="E36" s="94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</row>
    <row r="37" spans="1:16" ht="12.75" hidden="1" customHeight="1" x14ac:dyDescent="0.2">
      <c r="A37" s="92"/>
      <c r="B37" s="92"/>
      <c r="C37" s="92"/>
      <c r="D37" s="92"/>
      <c r="E37" s="93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</row>
    <row r="38" spans="1:16" ht="12.75" hidden="1" customHeight="1" x14ac:dyDescent="0.2">
      <c r="A38" s="93"/>
      <c r="B38" s="93"/>
      <c r="C38" s="93"/>
      <c r="D38" s="93"/>
      <c r="E38" s="92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</row>
    <row r="39" spans="1:16" x14ac:dyDescent="0.2">
      <c r="A39" s="92"/>
      <c r="B39" s="92"/>
      <c r="C39" s="92"/>
      <c r="D39" s="92"/>
      <c r="E39" s="93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</row>
    <row r="40" spans="1:16" x14ac:dyDescent="0.2">
      <c r="E40" s="92"/>
    </row>
  </sheetData>
  <mergeCells count="3">
    <mergeCell ref="A3:I3"/>
    <mergeCell ref="G2:I2"/>
    <mergeCell ref="G1:I1"/>
  </mergeCells>
  <printOptions horizontalCentered="1"/>
  <pageMargins left="0.19685039370078741" right="0" top="0.78740157480314965" bottom="0.31496062992125984" header="0.23622047244094491" footer="0.19685039370078741"/>
  <pageSetup paperSize="9" scale="75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32" zoomScale="70" zoomScaleNormal="70" workbookViewId="0">
      <selection activeCell="P14" sqref="P14"/>
    </sheetView>
  </sheetViews>
  <sheetFormatPr defaultColWidth="9.140625" defaultRowHeight="12.75" x14ac:dyDescent="0.2"/>
  <cols>
    <col min="1" max="1" width="14" style="122" customWidth="1"/>
    <col min="2" max="2" width="14.140625" style="122" customWidth="1"/>
    <col min="3" max="3" width="15.7109375" style="122" customWidth="1"/>
    <col min="4" max="4" width="40.5703125" style="121" customWidth="1"/>
    <col min="5" max="5" width="57.42578125" style="121" customWidth="1"/>
    <col min="6" max="6" width="14.28515625" style="121" customWidth="1"/>
    <col min="7" max="7" width="15.28515625" style="121" customWidth="1"/>
    <col min="8" max="8" width="0.140625" style="121" hidden="1" customWidth="1"/>
    <col min="9" max="9" width="17.42578125" style="121" customWidth="1"/>
    <col min="10" max="10" width="11.42578125" style="121" customWidth="1"/>
    <col min="11" max="11" width="12.42578125" style="121" customWidth="1"/>
    <col min="12" max="16384" width="9.140625" style="121"/>
  </cols>
  <sheetData>
    <row r="1" spans="1:11" ht="22.5" customHeight="1" x14ac:dyDescent="0.2">
      <c r="F1" s="377" t="s">
        <v>361</v>
      </c>
      <c r="G1" s="378"/>
      <c r="H1" s="378"/>
      <c r="I1" s="378"/>
    </row>
    <row r="2" spans="1:11" ht="12.75" customHeight="1" x14ac:dyDescent="0.2">
      <c r="F2" s="375" t="s">
        <v>403</v>
      </c>
      <c r="G2" s="376"/>
      <c r="H2" s="376"/>
      <c r="I2" s="376"/>
    </row>
    <row r="3" spans="1:11" ht="28.5" customHeight="1" x14ac:dyDescent="0.2">
      <c r="D3" s="151" t="s">
        <v>75</v>
      </c>
      <c r="F3" s="376"/>
      <c r="G3" s="376"/>
      <c r="H3" s="376"/>
      <c r="I3" s="376"/>
    </row>
    <row r="4" spans="1:11" ht="15" customHeight="1" x14ac:dyDescent="0.2">
      <c r="F4" s="376"/>
      <c r="G4" s="376"/>
      <c r="H4" s="376"/>
      <c r="I4" s="376"/>
    </row>
    <row r="5" spans="1:11" s="150" customFormat="1" ht="40.5" customHeight="1" x14ac:dyDescent="0.3">
      <c r="A5" s="379" t="s">
        <v>402</v>
      </c>
      <c r="B5" s="379"/>
      <c r="C5" s="379"/>
      <c r="D5" s="379"/>
      <c r="E5" s="379"/>
      <c r="F5" s="379"/>
      <c r="G5" s="379"/>
      <c r="H5" s="379"/>
      <c r="I5" s="379"/>
    </row>
    <row r="6" spans="1:11" x14ac:dyDescent="0.2">
      <c r="H6" s="149"/>
    </row>
    <row r="7" spans="1:11" s="123" customFormat="1" ht="26.25" customHeight="1" x14ac:dyDescent="0.2">
      <c r="A7" s="380" t="s">
        <v>304</v>
      </c>
      <c r="B7" s="380" t="s">
        <v>303</v>
      </c>
      <c r="C7" s="380" t="s">
        <v>404</v>
      </c>
      <c r="D7" s="371" t="s">
        <v>405</v>
      </c>
      <c r="E7" s="372" t="s">
        <v>360</v>
      </c>
      <c r="F7" s="371" t="s">
        <v>406</v>
      </c>
      <c r="G7" s="371" t="s">
        <v>6</v>
      </c>
      <c r="H7" s="372"/>
      <c r="I7" s="371" t="s">
        <v>7</v>
      </c>
      <c r="J7" s="372" t="s">
        <v>8</v>
      </c>
      <c r="K7" s="372"/>
    </row>
    <row r="8" spans="1:11" s="123" customFormat="1" ht="105.75" customHeight="1" x14ac:dyDescent="0.2">
      <c r="A8" s="380"/>
      <c r="B8" s="380"/>
      <c r="C8" s="380"/>
      <c r="D8" s="371"/>
      <c r="E8" s="372"/>
      <c r="F8" s="371"/>
      <c r="G8" s="371"/>
      <c r="H8" s="372"/>
      <c r="I8" s="371"/>
      <c r="J8" s="137" t="s">
        <v>6</v>
      </c>
      <c r="K8" s="138" t="s">
        <v>10</v>
      </c>
    </row>
    <row r="9" spans="1:11" x14ac:dyDescent="0.2">
      <c r="A9" s="148">
        <v>1</v>
      </c>
      <c r="B9" s="147">
        <v>2</v>
      </c>
      <c r="C9" s="147">
        <v>3</v>
      </c>
      <c r="D9" s="146">
        <v>4</v>
      </c>
      <c r="E9" s="145">
        <v>5</v>
      </c>
      <c r="F9" s="144">
        <v>6</v>
      </c>
      <c r="G9" s="144">
        <v>7</v>
      </c>
      <c r="H9" s="144"/>
      <c r="I9" s="144">
        <v>8</v>
      </c>
      <c r="J9" s="133"/>
      <c r="K9" s="133"/>
    </row>
    <row r="10" spans="1:11" s="135" customFormat="1" ht="42" customHeight="1" x14ac:dyDescent="0.2">
      <c r="A10" s="286" t="s">
        <v>294</v>
      </c>
      <c r="B10" s="287"/>
      <c r="C10" s="287"/>
      <c r="D10" s="269" t="s">
        <v>359</v>
      </c>
      <c r="E10" s="270"/>
      <c r="F10" s="139"/>
      <c r="G10" s="139"/>
      <c r="H10" s="271"/>
      <c r="I10" s="139"/>
      <c r="J10" s="272"/>
      <c r="K10" s="272"/>
    </row>
    <row r="11" spans="1:11" s="135" customFormat="1" ht="43.5" customHeight="1" x14ac:dyDescent="0.2">
      <c r="A11" s="286" t="s">
        <v>293</v>
      </c>
      <c r="B11" s="287"/>
      <c r="C11" s="287"/>
      <c r="D11" s="269" t="s">
        <v>359</v>
      </c>
      <c r="E11" s="270"/>
      <c r="F11" s="139"/>
      <c r="G11" s="139">
        <f>G13+G14+G15+G16+G17+G18+G19+G21+G22</f>
        <v>1080305</v>
      </c>
      <c r="H11" s="139">
        <f t="shared" ref="H11:K11" si="0">H13+H14+H15+H16+H17+H18+H19+H21+H22</f>
        <v>0</v>
      </c>
      <c r="I11" s="139">
        <f t="shared" si="0"/>
        <v>1044000</v>
      </c>
      <c r="J11" s="139">
        <f t="shared" si="0"/>
        <v>36305</v>
      </c>
      <c r="K11" s="139">
        <f t="shared" si="0"/>
        <v>0</v>
      </c>
    </row>
    <row r="12" spans="1:11" s="143" customFormat="1" ht="60.75" hidden="1" customHeight="1" x14ac:dyDescent="0.3">
      <c r="A12" s="242"/>
      <c r="B12" s="243"/>
      <c r="C12" s="243"/>
      <c r="D12" s="244"/>
      <c r="E12" s="245"/>
      <c r="F12" s="246"/>
      <c r="G12" s="273"/>
      <c r="H12" s="246"/>
      <c r="I12" s="246"/>
      <c r="J12" s="263"/>
      <c r="K12" s="263"/>
    </row>
    <row r="13" spans="1:11" s="143" customFormat="1" ht="77.25" customHeight="1" x14ac:dyDescent="0.2">
      <c r="A13" s="247" t="s">
        <v>358</v>
      </c>
      <c r="B13" s="288" t="s">
        <v>357</v>
      </c>
      <c r="C13" s="289">
        <v>1060</v>
      </c>
      <c r="D13" s="248" t="s">
        <v>407</v>
      </c>
      <c r="E13" s="249" t="s">
        <v>408</v>
      </c>
      <c r="F13" s="246"/>
      <c r="G13" s="274">
        <f>I13+J13</f>
        <v>136305</v>
      </c>
      <c r="H13" s="246"/>
      <c r="I13" s="246">
        <v>100000</v>
      </c>
      <c r="J13" s="263">
        <v>36305</v>
      </c>
      <c r="K13" s="263">
        <v>0</v>
      </c>
    </row>
    <row r="14" spans="1:11" ht="56.25" customHeight="1" x14ac:dyDescent="0.2">
      <c r="A14" s="290" t="s">
        <v>264</v>
      </c>
      <c r="B14" s="290" t="s">
        <v>263</v>
      </c>
      <c r="C14" s="290" t="s">
        <v>262</v>
      </c>
      <c r="D14" s="248" t="s">
        <v>261</v>
      </c>
      <c r="E14" s="249" t="s">
        <v>356</v>
      </c>
      <c r="F14" s="246"/>
      <c r="G14" s="274">
        <f t="shared" ref="G14:G20" si="1">I14+J14</f>
        <v>270800</v>
      </c>
      <c r="H14" s="246"/>
      <c r="I14" s="246">
        <v>270800</v>
      </c>
      <c r="J14" s="264">
        <v>0</v>
      </c>
      <c r="K14" s="264">
        <v>0</v>
      </c>
    </row>
    <row r="15" spans="1:11" ht="42.75" customHeight="1" x14ac:dyDescent="0.2">
      <c r="A15" s="291" t="s">
        <v>281</v>
      </c>
      <c r="B15" s="292">
        <v>3210</v>
      </c>
      <c r="C15" s="292">
        <v>1050</v>
      </c>
      <c r="D15" s="142" t="s">
        <v>278</v>
      </c>
      <c r="E15" s="249" t="s">
        <v>410</v>
      </c>
      <c r="F15" s="141"/>
      <c r="G15" s="274">
        <f t="shared" si="1"/>
        <v>22000</v>
      </c>
      <c r="H15" s="141"/>
      <c r="I15" s="246">
        <v>22000</v>
      </c>
      <c r="J15" s="264">
        <v>0</v>
      </c>
      <c r="K15" s="264">
        <v>0</v>
      </c>
    </row>
    <row r="16" spans="1:11" ht="61.5" customHeight="1" x14ac:dyDescent="0.2">
      <c r="A16" s="251" t="s">
        <v>288</v>
      </c>
      <c r="B16" s="252" t="s">
        <v>86</v>
      </c>
      <c r="C16" s="252" t="s">
        <v>93</v>
      </c>
      <c r="D16" s="253" t="s">
        <v>128</v>
      </c>
      <c r="E16" s="249" t="s">
        <v>409</v>
      </c>
      <c r="F16" s="250"/>
      <c r="G16" s="274">
        <f t="shared" si="1"/>
        <v>347700</v>
      </c>
      <c r="H16" s="250"/>
      <c r="I16" s="246">
        <v>347700</v>
      </c>
      <c r="J16" s="246">
        <v>0</v>
      </c>
      <c r="K16" s="264">
        <v>0</v>
      </c>
    </row>
    <row r="17" spans="1:11" ht="54" customHeight="1" x14ac:dyDescent="0.2">
      <c r="A17" s="243" t="s">
        <v>288</v>
      </c>
      <c r="B17" s="243" t="s">
        <v>86</v>
      </c>
      <c r="C17" s="243" t="s">
        <v>93</v>
      </c>
      <c r="D17" s="253" t="s">
        <v>128</v>
      </c>
      <c r="E17" s="373" t="s">
        <v>411</v>
      </c>
      <c r="F17" s="246"/>
      <c r="G17" s="274">
        <f t="shared" si="1"/>
        <v>80000</v>
      </c>
      <c r="H17" s="246"/>
      <c r="I17" s="246">
        <v>80000</v>
      </c>
      <c r="J17" s="246">
        <v>0</v>
      </c>
      <c r="K17" s="246">
        <v>0</v>
      </c>
    </row>
    <row r="18" spans="1:11" ht="42.75" customHeight="1" x14ac:dyDescent="0.2">
      <c r="A18" s="242" t="s">
        <v>250</v>
      </c>
      <c r="B18" s="243" t="s">
        <v>249</v>
      </c>
      <c r="C18" s="243" t="s">
        <v>181</v>
      </c>
      <c r="D18" s="244" t="s">
        <v>248</v>
      </c>
      <c r="E18" s="374"/>
      <c r="F18" s="293"/>
      <c r="G18" s="274">
        <f t="shared" si="1"/>
        <v>30000</v>
      </c>
      <c r="H18" s="246"/>
      <c r="I18" s="246">
        <v>30000</v>
      </c>
      <c r="J18" s="246">
        <v>0</v>
      </c>
      <c r="K18" s="246">
        <v>0</v>
      </c>
    </row>
    <row r="19" spans="1:11" ht="64.5" customHeight="1" x14ac:dyDescent="0.2">
      <c r="A19" s="243" t="s">
        <v>288</v>
      </c>
      <c r="B19" s="243" t="s">
        <v>86</v>
      </c>
      <c r="C19" s="243" t="s">
        <v>93</v>
      </c>
      <c r="D19" s="253" t="s">
        <v>128</v>
      </c>
      <c r="E19" s="254" t="s">
        <v>355</v>
      </c>
      <c r="F19" s="293"/>
      <c r="G19" s="294">
        <f t="shared" si="1"/>
        <v>35000</v>
      </c>
      <c r="H19" s="246"/>
      <c r="I19" s="246">
        <v>35000</v>
      </c>
      <c r="J19" s="264">
        <v>0</v>
      </c>
      <c r="K19" s="264">
        <v>0</v>
      </c>
    </row>
    <row r="20" spans="1:11" ht="98.25" customHeight="1" x14ac:dyDescent="0.2">
      <c r="A20" s="242" t="s">
        <v>284</v>
      </c>
      <c r="B20" s="243" t="s">
        <v>283</v>
      </c>
      <c r="C20" s="242" t="s">
        <v>149</v>
      </c>
      <c r="D20" s="244" t="s">
        <v>282</v>
      </c>
      <c r="E20" s="249" t="s">
        <v>354</v>
      </c>
      <c r="F20" s="246"/>
      <c r="G20" s="274">
        <f t="shared" si="1"/>
        <v>38000</v>
      </c>
      <c r="H20" s="246"/>
      <c r="I20" s="246">
        <v>38000</v>
      </c>
      <c r="J20" s="246">
        <v>0</v>
      </c>
      <c r="K20" s="246">
        <v>0</v>
      </c>
    </row>
    <row r="21" spans="1:11" ht="68.25" customHeight="1" x14ac:dyDescent="0.2">
      <c r="A21" s="242" t="s">
        <v>353</v>
      </c>
      <c r="B21" s="243" t="s">
        <v>352</v>
      </c>
      <c r="C21" s="243" t="s">
        <v>195</v>
      </c>
      <c r="D21" s="244" t="s">
        <v>269</v>
      </c>
      <c r="E21" s="254" t="s">
        <v>412</v>
      </c>
      <c r="F21" s="293"/>
      <c r="G21" s="294">
        <f>I21+J21</f>
        <v>71700</v>
      </c>
      <c r="H21" s="246"/>
      <c r="I21" s="246">
        <v>71700</v>
      </c>
      <c r="J21" s="264">
        <v>0</v>
      </c>
      <c r="K21" s="264">
        <v>0</v>
      </c>
    </row>
    <row r="22" spans="1:11" ht="56.25" customHeight="1" x14ac:dyDescent="0.2">
      <c r="A22" s="242" t="s">
        <v>268</v>
      </c>
      <c r="B22" s="265" t="s">
        <v>267</v>
      </c>
      <c r="C22" s="266" t="s">
        <v>266</v>
      </c>
      <c r="D22" s="267" t="s">
        <v>265</v>
      </c>
      <c r="E22" s="254" t="s">
        <v>413</v>
      </c>
      <c r="F22" s="293"/>
      <c r="G22" s="294">
        <f>I22+J22</f>
        <v>86800</v>
      </c>
      <c r="H22" s="246"/>
      <c r="I22" s="246">
        <v>86800</v>
      </c>
      <c r="J22" s="264">
        <v>0</v>
      </c>
      <c r="K22" s="264">
        <v>0</v>
      </c>
    </row>
    <row r="23" spans="1:11" ht="45.75" customHeight="1" x14ac:dyDescent="0.2">
      <c r="A23" s="276" t="s">
        <v>236</v>
      </c>
      <c r="B23" s="277"/>
      <c r="C23" s="278"/>
      <c r="D23" s="279" t="s">
        <v>234</v>
      </c>
      <c r="E23" s="295"/>
      <c r="F23" s="296"/>
      <c r="G23" s="297">
        <f>G24</f>
        <v>69000</v>
      </c>
      <c r="H23" s="297">
        <f t="shared" ref="H23:K23" si="2">H24</f>
        <v>0</v>
      </c>
      <c r="I23" s="297">
        <f t="shared" si="2"/>
        <v>69000</v>
      </c>
      <c r="J23" s="297">
        <f t="shared" si="2"/>
        <v>0</v>
      </c>
      <c r="K23" s="297">
        <f t="shared" si="2"/>
        <v>0</v>
      </c>
    </row>
    <row r="24" spans="1:11" ht="41.25" customHeight="1" x14ac:dyDescent="0.2">
      <c r="A24" s="276" t="s">
        <v>235</v>
      </c>
      <c r="B24" s="277"/>
      <c r="C24" s="278"/>
      <c r="D24" s="279" t="s">
        <v>234</v>
      </c>
      <c r="E24" s="295"/>
      <c r="F24" s="296"/>
      <c r="G24" s="297">
        <f>G25+G26</f>
        <v>69000</v>
      </c>
      <c r="H24" s="297">
        <f t="shared" ref="H24:K24" si="3">H25+H26</f>
        <v>0</v>
      </c>
      <c r="I24" s="297">
        <f t="shared" si="3"/>
        <v>69000</v>
      </c>
      <c r="J24" s="297">
        <f t="shared" si="3"/>
        <v>0</v>
      </c>
      <c r="K24" s="297">
        <f t="shared" si="3"/>
        <v>0</v>
      </c>
    </row>
    <row r="25" spans="1:11" ht="78" customHeight="1" x14ac:dyDescent="0.2">
      <c r="A25" s="227" t="s">
        <v>213</v>
      </c>
      <c r="B25" s="227" t="s">
        <v>212</v>
      </c>
      <c r="C25" s="228" t="s">
        <v>211</v>
      </c>
      <c r="D25" s="229" t="s">
        <v>210</v>
      </c>
      <c r="E25" s="254" t="s">
        <v>414</v>
      </c>
      <c r="F25" s="293"/>
      <c r="G25" s="294">
        <f>I25+J25</f>
        <v>69000</v>
      </c>
      <c r="H25" s="246"/>
      <c r="I25" s="246">
        <v>69000</v>
      </c>
      <c r="J25" s="264">
        <v>0</v>
      </c>
      <c r="K25" s="264">
        <v>0</v>
      </c>
    </row>
    <row r="26" spans="1:11" ht="56.25" hidden="1" customHeight="1" x14ac:dyDescent="0.2">
      <c r="A26" s="268" t="s">
        <v>415</v>
      </c>
      <c r="B26" s="255"/>
      <c r="C26" s="256"/>
      <c r="D26" s="257"/>
      <c r="E26" s="254"/>
      <c r="F26" s="293"/>
      <c r="G26" s="294"/>
      <c r="H26" s="246"/>
      <c r="I26" s="246"/>
      <c r="J26" s="264"/>
      <c r="K26" s="264"/>
    </row>
    <row r="27" spans="1:11" ht="52.5" hidden="1" customHeight="1" x14ac:dyDescent="0.2">
      <c r="A27" s="242"/>
      <c r="B27" s="243"/>
      <c r="C27" s="243"/>
      <c r="D27" s="244"/>
      <c r="E27" s="254"/>
      <c r="F27" s="293"/>
      <c r="G27" s="294"/>
      <c r="H27" s="246"/>
      <c r="I27" s="246"/>
      <c r="J27" s="264"/>
      <c r="K27" s="264"/>
    </row>
    <row r="28" spans="1:11" s="140" customFormat="1" ht="44.25" customHeight="1" x14ac:dyDescent="0.2">
      <c r="A28" s="276" t="s">
        <v>179</v>
      </c>
      <c r="B28" s="277"/>
      <c r="C28" s="278"/>
      <c r="D28" s="279" t="s">
        <v>177</v>
      </c>
      <c r="E28" s="280"/>
      <c r="F28" s="136"/>
      <c r="G28" s="139">
        <f>G29</f>
        <v>1044800</v>
      </c>
      <c r="H28" s="139">
        <f t="shared" ref="H28:K28" si="4">H29</f>
        <v>0</v>
      </c>
      <c r="I28" s="139">
        <f t="shared" si="4"/>
        <v>1044800</v>
      </c>
      <c r="J28" s="139">
        <f t="shared" si="4"/>
        <v>0</v>
      </c>
      <c r="K28" s="139">
        <f t="shared" si="4"/>
        <v>0</v>
      </c>
    </row>
    <row r="29" spans="1:11" s="140" customFormat="1" ht="42" customHeight="1" x14ac:dyDescent="0.2">
      <c r="A29" s="276" t="s">
        <v>178</v>
      </c>
      <c r="B29" s="277"/>
      <c r="C29" s="278"/>
      <c r="D29" s="279" t="s">
        <v>177</v>
      </c>
      <c r="E29" s="280"/>
      <c r="F29" s="136"/>
      <c r="G29" s="139">
        <f>G30+G32+G33+G34+G36+G37</f>
        <v>1044800</v>
      </c>
      <c r="H29" s="139">
        <f t="shared" ref="H29:K29" si="5">H30+H32+H33+H34+H36+H37</f>
        <v>0</v>
      </c>
      <c r="I29" s="139">
        <f t="shared" si="5"/>
        <v>1044800</v>
      </c>
      <c r="J29" s="139">
        <f t="shared" si="5"/>
        <v>0</v>
      </c>
      <c r="K29" s="139">
        <f t="shared" si="5"/>
        <v>0</v>
      </c>
    </row>
    <row r="30" spans="1:11" ht="136.5" customHeight="1" x14ac:dyDescent="0.2">
      <c r="A30" s="242" t="s">
        <v>147</v>
      </c>
      <c r="B30" s="243" t="s">
        <v>146</v>
      </c>
      <c r="C30" s="243" t="s">
        <v>145</v>
      </c>
      <c r="D30" s="244" t="s">
        <v>351</v>
      </c>
      <c r="E30" s="249" t="s">
        <v>416</v>
      </c>
      <c r="F30" s="246"/>
      <c r="G30" s="274">
        <f>I30+J30</f>
        <v>24800</v>
      </c>
      <c r="H30" s="246"/>
      <c r="I30" s="246">
        <v>24800</v>
      </c>
      <c r="J30" s="264">
        <v>0</v>
      </c>
      <c r="K30" s="264">
        <v>0</v>
      </c>
    </row>
    <row r="31" spans="1:11" ht="78.75" hidden="1" customHeight="1" x14ac:dyDescent="0.2">
      <c r="A31" s="242"/>
      <c r="B31" s="243"/>
      <c r="C31" s="243"/>
      <c r="D31" s="244"/>
      <c r="E31" s="249"/>
      <c r="F31" s="246"/>
      <c r="G31" s="274">
        <f t="shared" ref="G31:G37" si="6">I31+J31</f>
        <v>0</v>
      </c>
      <c r="H31" s="246"/>
      <c r="I31" s="246"/>
      <c r="J31" s="264"/>
      <c r="K31" s="264"/>
    </row>
    <row r="32" spans="1:11" ht="80.25" customHeight="1" x14ac:dyDescent="0.2">
      <c r="A32" s="242" t="s">
        <v>137</v>
      </c>
      <c r="B32" s="243" t="s">
        <v>136</v>
      </c>
      <c r="C32" s="242" t="s">
        <v>135</v>
      </c>
      <c r="D32" s="244" t="s">
        <v>134</v>
      </c>
      <c r="E32" s="258" t="s">
        <v>350</v>
      </c>
      <c r="F32" s="246"/>
      <c r="G32" s="274">
        <f t="shared" si="6"/>
        <v>30000</v>
      </c>
      <c r="H32" s="246"/>
      <c r="I32" s="246">
        <v>30000</v>
      </c>
      <c r="J32" s="264">
        <v>0</v>
      </c>
      <c r="K32" s="264">
        <v>0</v>
      </c>
    </row>
    <row r="33" spans="1:11" ht="63.75" customHeight="1" x14ac:dyDescent="0.2">
      <c r="A33" s="259" t="s">
        <v>171</v>
      </c>
      <c r="B33" s="243" t="s">
        <v>170</v>
      </c>
      <c r="C33" s="242" t="s">
        <v>163</v>
      </c>
      <c r="D33" s="244" t="s">
        <v>349</v>
      </c>
      <c r="E33" s="258" t="s">
        <v>417</v>
      </c>
      <c r="F33" s="246"/>
      <c r="G33" s="274">
        <f t="shared" si="6"/>
        <v>80000</v>
      </c>
      <c r="H33" s="246"/>
      <c r="I33" s="246">
        <v>80000</v>
      </c>
      <c r="J33" s="264">
        <v>0</v>
      </c>
      <c r="K33" s="264">
        <v>0</v>
      </c>
    </row>
    <row r="34" spans="1:11" ht="88.5" customHeight="1" x14ac:dyDescent="0.2">
      <c r="A34" s="259" t="s">
        <v>168</v>
      </c>
      <c r="B34" s="243" t="s">
        <v>167</v>
      </c>
      <c r="C34" s="243" t="s">
        <v>163</v>
      </c>
      <c r="D34" s="244" t="s">
        <v>166</v>
      </c>
      <c r="E34" s="260" t="s">
        <v>420</v>
      </c>
      <c r="F34" s="246"/>
      <c r="G34" s="274">
        <f t="shared" si="6"/>
        <v>600000</v>
      </c>
      <c r="H34" s="246"/>
      <c r="I34" s="246">
        <v>600000</v>
      </c>
      <c r="J34" s="264">
        <v>0</v>
      </c>
      <c r="K34" s="264">
        <v>0</v>
      </c>
    </row>
    <row r="35" spans="1:11" s="123" customFormat="1" ht="85.5" customHeight="1" x14ac:dyDescent="0.2">
      <c r="A35" s="261" t="s">
        <v>165</v>
      </c>
      <c r="B35" s="261" t="s">
        <v>164</v>
      </c>
      <c r="C35" s="262" t="s">
        <v>163</v>
      </c>
      <c r="D35" s="195" t="s">
        <v>162</v>
      </c>
      <c r="E35" s="260" t="s">
        <v>418</v>
      </c>
      <c r="F35" s="246"/>
      <c r="G35" s="274">
        <f t="shared" si="6"/>
        <v>110000</v>
      </c>
      <c r="H35" s="246"/>
      <c r="I35" s="246">
        <v>110000</v>
      </c>
      <c r="J35" s="246">
        <v>0</v>
      </c>
      <c r="K35" s="246">
        <v>0</v>
      </c>
    </row>
    <row r="36" spans="1:11" ht="69" customHeight="1" x14ac:dyDescent="0.2">
      <c r="A36" s="242" t="s">
        <v>137</v>
      </c>
      <c r="B36" s="243" t="s">
        <v>136</v>
      </c>
      <c r="C36" s="242" t="s">
        <v>135</v>
      </c>
      <c r="D36" s="244" t="s">
        <v>134</v>
      </c>
      <c r="E36" s="258" t="s">
        <v>419</v>
      </c>
      <c r="F36" s="246"/>
      <c r="G36" s="274">
        <f t="shared" si="6"/>
        <v>290000</v>
      </c>
      <c r="H36" s="246"/>
      <c r="I36" s="246">
        <v>290000</v>
      </c>
      <c r="J36" s="264">
        <v>0</v>
      </c>
      <c r="K36" s="264">
        <v>0</v>
      </c>
    </row>
    <row r="37" spans="1:11" ht="49.5" customHeight="1" x14ac:dyDescent="0.2">
      <c r="A37" s="242" t="s">
        <v>175</v>
      </c>
      <c r="B37" s="243" t="s">
        <v>86</v>
      </c>
      <c r="C37" s="243" t="s">
        <v>93</v>
      </c>
      <c r="D37" s="253" t="s">
        <v>128</v>
      </c>
      <c r="E37" s="249" t="s">
        <v>421</v>
      </c>
      <c r="F37" s="246"/>
      <c r="G37" s="274">
        <f t="shared" si="6"/>
        <v>20000</v>
      </c>
      <c r="H37" s="246"/>
      <c r="I37" s="246">
        <v>20000</v>
      </c>
      <c r="J37" s="264">
        <v>0</v>
      </c>
      <c r="K37" s="264">
        <v>0</v>
      </c>
    </row>
    <row r="38" spans="1:11" ht="47.25" customHeight="1" x14ac:dyDescent="0.2">
      <c r="A38" s="276" t="s">
        <v>133</v>
      </c>
      <c r="B38" s="277"/>
      <c r="C38" s="278"/>
      <c r="D38" s="279" t="s">
        <v>131</v>
      </c>
      <c r="E38" s="298"/>
      <c r="F38" s="273"/>
      <c r="G38" s="275">
        <f>G39</f>
        <v>6000</v>
      </c>
      <c r="H38" s="275">
        <f t="shared" ref="H38:K39" si="7">H39</f>
        <v>0</v>
      </c>
      <c r="I38" s="275">
        <f t="shared" si="7"/>
        <v>6000</v>
      </c>
      <c r="J38" s="275">
        <f t="shared" si="7"/>
        <v>0</v>
      </c>
      <c r="K38" s="275">
        <f t="shared" si="7"/>
        <v>0</v>
      </c>
    </row>
    <row r="39" spans="1:11" ht="44.25" customHeight="1" x14ac:dyDescent="0.2">
      <c r="A39" s="276" t="s">
        <v>132</v>
      </c>
      <c r="B39" s="277"/>
      <c r="C39" s="278"/>
      <c r="D39" s="279" t="s">
        <v>131</v>
      </c>
      <c r="E39" s="298"/>
      <c r="F39" s="273"/>
      <c r="G39" s="275">
        <f>G40</f>
        <v>6000</v>
      </c>
      <c r="H39" s="275">
        <f t="shared" si="7"/>
        <v>0</v>
      </c>
      <c r="I39" s="275">
        <f t="shared" si="7"/>
        <v>6000</v>
      </c>
      <c r="J39" s="275">
        <f t="shared" si="7"/>
        <v>0</v>
      </c>
      <c r="K39" s="275">
        <f t="shared" si="7"/>
        <v>0</v>
      </c>
    </row>
    <row r="40" spans="1:11" ht="57.75" customHeight="1" x14ac:dyDescent="0.2">
      <c r="A40" s="227" t="s">
        <v>106</v>
      </c>
      <c r="B40" s="227" t="s">
        <v>105</v>
      </c>
      <c r="C40" s="228" t="s">
        <v>104</v>
      </c>
      <c r="D40" s="229" t="s">
        <v>103</v>
      </c>
      <c r="E40" s="249" t="s">
        <v>422</v>
      </c>
      <c r="F40" s="246"/>
      <c r="G40" s="274">
        <f>I40+J40</f>
        <v>6000</v>
      </c>
      <c r="H40" s="246"/>
      <c r="I40" s="246">
        <v>6000</v>
      </c>
      <c r="J40" s="264">
        <v>0</v>
      </c>
      <c r="K40" s="264">
        <v>0</v>
      </c>
    </row>
    <row r="41" spans="1:11" s="135" customFormat="1" ht="49.5" customHeight="1" x14ac:dyDescent="0.2">
      <c r="A41" s="281" t="s">
        <v>102</v>
      </c>
      <c r="B41" s="282"/>
      <c r="C41" s="283"/>
      <c r="D41" s="284" t="s">
        <v>348</v>
      </c>
      <c r="E41" s="280"/>
      <c r="F41" s="139"/>
      <c r="G41" s="275">
        <f>G42</f>
        <v>198000</v>
      </c>
      <c r="H41" s="139"/>
      <c r="I41" s="139">
        <f>I42</f>
        <v>198000</v>
      </c>
      <c r="J41" s="139">
        <f t="shared" ref="J41:K41" si="8">J42</f>
        <v>0</v>
      </c>
      <c r="K41" s="139">
        <f t="shared" si="8"/>
        <v>0</v>
      </c>
    </row>
    <row r="42" spans="1:11" ht="63.75" customHeight="1" x14ac:dyDescent="0.2">
      <c r="A42" s="242" t="s">
        <v>88</v>
      </c>
      <c r="B42" s="243" t="s">
        <v>87</v>
      </c>
      <c r="C42" s="242" t="s">
        <v>86</v>
      </c>
      <c r="D42" s="195" t="s">
        <v>70</v>
      </c>
      <c r="E42" s="249" t="s">
        <v>423</v>
      </c>
      <c r="F42" s="246"/>
      <c r="G42" s="274">
        <f>I42+J42</f>
        <v>198000</v>
      </c>
      <c r="H42" s="246"/>
      <c r="I42" s="246">
        <v>198000</v>
      </c>
      <c r="J42" s="264">
        <v>0</v>
      </c>
      <c r="K42" s="264">
        <v>0</v>
      </c>
    </row>
    <row r="43" spans="1:11" s="135" customFormat="1" ht="39" customHeight="1" x14ac:dyDescent="0.2">
      <c r="A43" s="285"/>
      <c r="B43" s="285"/>
      <c r="C43" s="285"/>
      <c r="D43" s="136" t="s">
        <v>6</v>
      </c>
      <c r="E43" s="270"/>
      <c r="F43" s="136"/>
      <c r="G43" s="136">
        <f>G11+G23+G28+G38+G41</f>
        <v>2398105</v>
      </c>
      <c r="H43" s="136">
        <f t="shared" ref="H43:K43" si="9">H11+H23+H28+H38+H41</f>
        <v>0</v>
      </c>
      <c r="I43" s="136">
        <f t="shared" si="9"/>
        <v>2361800</v>
      </c>
      <c r="J43" s="136">
        <f>J11+J23+J28+J38+J41</f>
        <v>36305</v>
      </c>
      <c r="K43" s="136">
        <f t="shared" si="9"/>
        <v>0</v>
      </c>
    </row>
    <row r="44" spans="1:11" ht="12.75" hidden="1" customHeight="1" x14ac:dyDescent="0.2">
      <c r="A44" s="134"/>
      <c r="B44" s="134"/>
      <c r="C44" s="134"/>
      <c r="D44" s="133"/>
      <c r="E44" s="133"/>
      <c r="F44" s="133"/>
      <c r="G44" s="133"/>
      <c r="H44" s="133"/>
      <c r="I44" s="133"/>
    </row>
    <row r="45" spans="1:11" ht="12.75" hidden="1" customHeight="1" x14ac:dyDescent="0.2">
      <c r="A45" s="134"/>
      <c r="B45" s="134"/>
      <c r="C45" s="134"/>
      <c r="D45" s="133"/>
      <c r="E45" s="133"/>
      <c r="F45" s="133"/>
      <c r="G45" s="133"/>
      <c r="H45" s="133"/>
      <c r="I45" s="133"/>
    </row>
    <row r="46" spans="1:11" ht="18" customHeight="1" x14ac:dyDescent="0.2"/>
    <row r="47" spans="1:11" s="126" customFormat="1" ht="25.5" customHeight="1" x14ac:dyDescent="0.3">
      <c r="A47" s="132" t="s">
        <v>424</v>
      </c>
      <c r="B47" s="131"/>
      <c r="C47" s="131"/>
      <c r="D47" s="130"/>
      <c r="E47" s="129"/>
      <c r="F47" s="128"/>
      <c r="H47" s="127"/>
    </row>
    <row r="48" spans="1:11" ht="15.75" x14ac:dyDescent="0.25">
      <c r="A48" s="125"/>
      <c r="B48" s="125"/>
      <c r="C48" s="125"/>
      <c r="D48" s="124"/>
      <c r="E48" s="123"/>
      <c r="F48" s="123"/>
    </row>
  </sheetData>
  <mergeCells count="14">
    <mergeCell ref="F2:I4"/>
    <mergeCell ref="F1:I1"/>
    <mergeCell ref="I7:I8"/>
    <mergeCell ref="A5:I5"/>
    <mergeCell ref="A7:A8"/>
    <mergeCell ref="F7:F8"/>
    <mergeCell ref="E7:E8"/>
    <mergeCell ref="B7:B8"/>
    <mergeCell ref="C7:C8"/>
    <mergeCell ref="D7:D8"/>
    <mergeCell ref="G7:G8"/>
    <mergeCell ref="H7:H8"/>
    <mergeCell ref="J7:K7"/>
    <mergeCell ref="E17:E18"/>
  </mergeCells>
  <pageMargins left="0.22" right="0.19685039370078741" top="0.56999999999999995" bottom="0.27" header="0.51181102362204722" footer="0.2800000000000000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dod 1</vt:lpstr>
      <vt:lpstr>dod 2</vt:lpstr>
      <vt:lpstr>dod 3</vt:lpstr>
      <vt:lpstr>dod 4</vt:lpstr>
      <vt:lpstr>Dod5</vt:lpstr>
      <vt:lpstr>Dod6</vt:lpstr>
      <vt:lpstr>Dod7</vt:lpstr>
      <vt:lpstr>'dod 1'!Заголовки_для_печати</vt:lpstr>
      <vt:lpstr>'Dod6'!Заголовки_для_печати</vt:lpstr>
      <vt:lpstr>'Dod6'!Область_печати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kerspravami</cp:lastModifiedBy>
  <cp:lastPrinted>2018-12-11T15:31:53Z</cp:lastPrinted>
  <dcterms:created xsi:type="dcterms:W3CDTF">2018-12-11T07:04:36Z</dcterms:created>
  <dcterms:modified xsi:type="dcterms:W3CDTF">2018-12-13T09:34:50Z</dcterms:modified>
</cp:coreProperties>
</file>