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660" windowHeight="1147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'Dod6'!$A$1:$I$66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5" l="1"/>
  <c r="P84" i="12" l="1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C84" i="11" l="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Y18" i="5" l="1"/>
  <c r="M18" i="5"/>
  <c r="G39" i="13" l="1"/>
  <c r="G22" i="13"/>
  <c r="H9" i="6"/>
  <c r="Z18" i="5"/>
  <c r="AH14" i="5"/>
  <c r="AH15" i="5"/>
  <c r="AH16" i="5"/>
  <c r="AH17" i="5"/>
  <c r="AA18" i="5"/>
  <c r="AB18" i="5"/>
  <c r="AC18" i="5"/>
  <c r="AD18" i="5"/>
  <c r="AE18" i="5"/>
  <c r="AG18" i="5"/>
  <c r="H36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5" i="13"/>
  <c r="H24" i="13" s="1"/>
  <c r="I25" i="13"/>
  <c r="I24" i="13" s="1"/>
  <c r="J25" i="13"/>
  <c r="J24" i="13" s="1"/>
  <c r="K25" i="13"/>
  <c r="K24" i="13" s="1"/>
  <c r="G26" i="13"/>
  <c r="G27" i="13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H41" i="13"/>
  <c r="H40" i="13" s="1"/>
  <c r="I41" i="13"/>
  <c r="I40" i="13" s="1"/>
  <c r="J41" i="13"/>
  <c r="J40" i="13" s="1"/>
  <c r="K41" i="13"/>
  <c r="K40" i="13" s="1"/>
  <c r="G42" i="13"/>
  <c r="G43" i="13"/>
  <c r="I44" i="13"/>
  <c r="J44" i="13"/>
  <c r="K44" i="13"/>
  <c r="G45" i="13"/>
  <c r="G44" i="13" s="1"/>
  <c r="G41" i="13" l="1"/>
  <c r="G40" i="13" s="1"/>
  <c r="G25" i="13"/>
  <c r="G24" i="13" s="1"/>
  <c r="G11" i="13"/>
  <c r="G30" i="13"/>
  <c r="G29" i="13" s="1"/>
  <c r="K46" i="13"/>
  <c r="I46" i="13"/>
  <c r="J46" i="13"/>
  <c r="H46" i="13"/>
  <c r="G10" i="13"/>
  <c r="H55" i="6"/>
  <c r="G46" i="13" l="1"/>
  <c r="I18" i="5"/>
  <c r="G18" i="5" l="1"/>
  <c r="H18" i="5"/>
  <c r="K18" i="5"/>
  <c r="S18" i="5" l="1"/>
  <c r="C20" i="8"/>
  <c r="C15" i="8"/>
  <c r="O15" i="5" l="1"/>
  <c r="O16" i="5"/>
  <c r="O17" i="5"/>
  <c r="H54" i="6" l="1"/>
  <c r="H51" i="6"/>
  <c r="H50" i="6" s="1"/>
  <c r="H35" i="6"/>
  <c r="H8" i="6"/>
  <c r="Q18" i="5"/>
  <c r="R18" i="5"/>
  <c r="T18" i="5"/>
  <c r="U18" i="5"/>
  <c r="V18" i="5"/>
  <c r="W18" i="5"/>
  <c r="X18" i="5"/>
  <c r="P18" i="5"/>
  <c r="AH18" i="5" l="1"/>
  <c r="H61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<sst xmlns="http://schemas.openxmlformats.org/spreadsheetml/2006/main" count="901" uniqueCount="467">
  <si>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</si>
  <si>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</si>
  <si>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</si>
  <si>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</si>
  <si>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</si>
  <si>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</si>
  <si>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</si>
  <si>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</si>
  <si>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</si>
  <si>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</si>
  <si>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</si>
  <si>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</si>
  <si>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</si>
  <si>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</si>
  <si>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</si>
  <si>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</si>
  <si>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</si>
  <si>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</si>
  <si>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</si>
  <si>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</si>
  <si>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</si>
  <si>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</si>
  <si>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</si>
  <si>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</si>
  <si>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</si>
  <si>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</si>
  <si>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</si>
  <si>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</si>
  <si>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</si>
  <si>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</si>
  <si>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</si>
  <si>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</si>
  <si>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</si>
  <si>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</si>
  <si>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</si>
  <si>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</si>
  <si>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</si>
  <si>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</si>
  <si>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</si>
  <si>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</si>
  <si>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</si>
  <si>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</si>
  <si>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</si>
  <si>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</si>
  <si>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</si>
  <si>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</si>
  <si>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</si>
  <si>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</si>
  <si>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</si>
  <si>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</si>
  <si>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</si>
  <si>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</si>
  <si>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</si>
  <si>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</si>
  <si>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</si>
  <si>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</si>
  <si>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</si>
  <si>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</si>
  <si>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</si>
  <si>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</si>
  <si>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</si>
  <si>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</si>
  <si>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</si>
  <si>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</si>
  <si>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</si>
  <si>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</si>
  <si>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</si>
  <si>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</si>
  <si>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</si>
  <si>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</si>
  <si>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</si>
  <si>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</si>
  <si>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</si>
  <si>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</si>
  <si>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</si>
  <si>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</si>
  <si>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</si>
  <si>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</si>
  <si>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</si>
  <si>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</si>
  <si>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</si>
  <si>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</si>
  <si>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</si>
  <si>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</si>
  <si>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</si>
  <si>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</si>
  <si>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</si>
  <si>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</si>
  <si>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</si>
  <si>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</si>
  <si>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</si>
  <si>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</si>
  <si>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</si>
  <si>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</si>
  <si>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</si>
  <si>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</si>
  <si>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</si>
  <si>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</si>
  <si>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</si>
  <si>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</si>
  <si>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</si>
  <si>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</si>
  <si>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</si>
  <si>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</si>
  <si>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</si>
  <si>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</si>
  <si>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</si>
  <si>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</si>
  <si>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</si>
  <si>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</si>
  <si>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</si>
  <si>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</si>
  <si>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</si>
  <si>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</si>
  <si>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</si>
  <si>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</si>
  <si>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</si>
  <si>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</si>
  <si>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</si>
  <si>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</si>
  <si>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</si>
  <si>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</si>
  <si>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</si>
  <si>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</si>
  <si>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</si>
  <si>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</si>
  <si>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</si>
  <si>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</si>
  <si>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</si>
  <si>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</si>
  <si>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</si>
  <si>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</si>
  <si>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</si>
  <si>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</si>
  <si>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</si>
  <si>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</si>
  <si>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</si>
  <si>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</si>
  <si>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</si>
  <si>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</si>
  <si>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</si>
  <si>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</si>
  <si>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</si>
  <si>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</si>
  <si>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</si>
  <si>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</si>
  <si>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</si>
  <si>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</si>
  <si>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</si>
  <si>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</si>
  <si>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</si>
  <si>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</si>
  <si>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</si>
  <si>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</si>
  <si>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</si>
  <si>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</si>
  <si>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</si>
  <si>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</si>
  <si>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</si>
  <si>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</si>
  <si>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</si>
  <si>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</si>
  <si>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</si>
  <si>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</si>
  <si>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</si>
  <si>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</si>
  <si>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</si>
  <si>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</si>
  <si>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</si>
  <si>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</si>
  <si>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</si>
  <si>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</si>
  <si>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</si>
  <si>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</si>
  <si>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</si>
  <si>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</si>
  <si>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</si>
  <si>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</si>
  <si>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</si>
  <si>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</si>
  <si>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</si>
  <si>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</si>
  <si>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</si>
  <si>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</si>
  <si>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</si>
  <si>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</si>
  <si>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</si>
  <si>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</si>
  <si>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</si>
  <si>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</si>
  <si>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</si>
  <si>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</si>
  <si>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</si>
  <si>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</si>
  <si>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</si>
  <si>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</si>
  <si>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</si>
  <si>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</si>
  <si>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</si>
  <si>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</si>
  <si>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</si>
  <si>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</si>
  <si>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</si>
  <si>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</si>
  <si>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</si>
  <si>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</si>
  <si>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</si>
  <si>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</si>
  <si>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</si>
  <si>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</si>
  <si>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</si>
  <si>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</si>
  <si>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</si>
  <si>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</si>
  <si>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</si>
  <si>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</si>
  <si>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</si>
  <si>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</si>
  <si>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</si>
  <si>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</si>
  <si>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</si>
  <si>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</si>
  <si>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</si>
  <si>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</si>
  <si>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</si>
  <si>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</si>
  <si>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</si>
  <si>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</si>
  <si>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</si>
  <si>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</si>
  <si>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</si>
  <si>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</si>
  <si>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</si>
  <si>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</si>
  <si>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</si>
  <si>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</si>
  <si>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</si>
  <si>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</si>
  <si>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</si>
  <si>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</si>
  <si>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</si>
  <si>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</si>
  <si>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</si>
  <si>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</si>
  <si>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</si>
  <si>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</si>
  <si>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</si>
  <si>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</si>
  <si>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</si>
  <si>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</si>
  <si>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</si>
  <si>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</si>
  <si>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</si>
  <si>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</si>
  <si>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</si>
  <si>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</si>
  <si>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</si>
  <si>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</si>
  <si>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</si>
  <si>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</si>
  <si>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</si>
  <si>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</si>
  <si>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</si>
  <si>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</si>
  <si>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</si>
  <si>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</si>
  <si>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</si>
  <si>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</si>
  <si>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</si>
  <si>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</si>
  <si>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</si>
  <si>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</si>
  <si>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</si>
  <si>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</si>
  <si>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</si>
  <si>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</si>
  <si>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</si>
  <si>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</si>
  <si>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</si>
  <si>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</si>
  <si>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</si>
  <si>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</si>
  <si>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</si>
  <si>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</si>
  <si>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</si>
  <si>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</si>
  <si>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</si>
  <si>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</si>
  <si>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</si>
  <si>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</si>
  <si>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</si>
  <si>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</si>
  <si>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</si>
  <si>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</si>
  <si>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</si>
  <si>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</si>
  <si>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</si>
  <si>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</si>
  <si>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</si>
  <si>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</si>
  <si>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</si>
  <si>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</si>
  <si>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</si>
  <si>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</si>
  <si>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</si>
  <si>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</si>
  <si>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</si>
  <si>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</si>
  <si>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</si>
  <si>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</si>
  <si>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</si>
  <si>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</si>
  <si>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</si>
  <si>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</si>
  <si>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</si>
  <si>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</si>
  <si>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</si>
  <si>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</si>
  <si>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</si>
  <si>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</si>
  <si>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</si>
  <si>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</si>
  <si>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</si>
  <si>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</si>
  <si>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</si>
  <si>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</si>
  <si>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</si>
  <si>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</si>
  <si>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</si>
  <si>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</si>
  <si>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</si>
  <si>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</si>
  <si>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</si>
  <si>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</si>
  <si>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</si>
  <si>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</si>
  <si>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</si>
  <si>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</si>
  <si>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</si>
  <si>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</si>
  <si>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</si>
  <si>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</si>
  <si>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</si>
  <si>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</si>
  <si>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</si>
  <si>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</si>
  <si>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</si>
  <si>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</si>
  <si>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</si>
  <si>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</si>
  <si>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</si>
  <si>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</si>
  <si>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</si>
  <si>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</si>
  <si>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</si>
  <si>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</si>
  <si>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</si>
  <si>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</si>
  <si>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</si>
  <si>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</si>
  <si>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</si>
  <si>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</si>
  <si>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</si>
  <si>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</si>
  <si>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</si>
  <si>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</si>
  <si>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</si>
  <si>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</si>
  <si>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</si>
  <si>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</si>
  <si>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</si>
  <si>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</si>
  <si>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</si>
  <si>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</si>
  <si>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</si>
  <si>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</si>
  <si>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</si>
  <si>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</si>
  <si>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</si>
  <si>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</si>
  <si>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</si>
  <si>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</si>
  <si>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</si>
  <si>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</si>
  <si>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</si>
  <si>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</si>
  <si>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</si>
  <si>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</si>
  <si>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</si>
  <si>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</si>
  <si>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</si>
  <si>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</si>
  <si>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</si>
  <si>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</si>
  <si>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</si>
  <si>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</si>
  <si>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</si>
  <si>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</si>
  <si>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</si>
  <si>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</si>
  <si>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</si>
  <si>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</si>
  <si>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</si>
  <si>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</si>
  <si>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</si>
  <si>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</si>
  <si>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</si>
  <si>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</si>
  <si>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</si>
  <si>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</si>
  <si>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</si>
  <si>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</si>
  <si>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</si>
  <si>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</si>
  <si>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</si>
  <si>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</si>
  <si>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</si>
  <si>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</si>
  <si>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</si>
  <si>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</si>
  <si>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</si>
  <si>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</si>
  <si>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</si>
  <si>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</si>
  <si>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</si>
  <si>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</si>
  <si>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</si>
  <si>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</si>
  <si>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</si>
  <si>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</si>
  <si>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</si>
  <si>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</si>
  <si>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</si>
  <si>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</si>
  <si>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</si>
  <si>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</si>
  <si>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</si>
  <si>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</si>
  <si>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</si>
  <si>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</si>
  <si>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</si>
  <si>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</si>
  <si>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</si>
  <si>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до рішення     сесії міської ради  від  21 червня 2019 року  "Про внесення змін до рішення міської ради від 21 грудня 2018 року " Про міський бюджет на 2019 рік"</t>
  </si>
  <si>
    <t>до рішення        сесії міської ради  від  21 червня  2019 року  "Про внесення змін до рішення міської ради від 21 грудня 2018 року " Про міський бюджет на 2019 рік"</t>
  </si>
  <si>
    <t>до рішення       сесії міської ради від 21 червня 2019 року "Про  внесення змін до рішення міської ради від 21 грудня 2018 року " Про  міський бюджет на 2019 рік"</t>
  </si>
  <si>
    <t xml:space="preserve">додаток  5
до рішення       сесії  міської ради від 21 червня  2019 року "Про внесення змін до рішення міської ради від 21 грудня 2018 року " Про міський бюджет на 2019 рік"                                       </t>
  </si>
  <si>
    <t>ПРОЕКТ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</si>
  <si>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</si>
  <si>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</si>
  <si>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</si>
  <si>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</si>
  <si>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Носівська міська рада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</si>
  <si>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</si>
  <si>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</si>
  <si>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</si>
  <si>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</si>
  <si>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</si>
  <si>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</si>
  <si>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Будівництво інших об`єктів комунальної власності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</si>
  <si>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</si>
  <si>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</si>
  <si>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Cпівфінансування інвестиційних проектів в рамках здійснення заходів щодо соціально-економічного розвитку окремих територій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</si>
  <si>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</si>
  <si>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</si>
  <si>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 xml:space="preserve">до рішення     сесії  міської ради від 21 червня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</si>
  <si>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     сесії міської ради  від  21 червня 2019 року  "Про внесення змін до рішення міської ради від 21 грудня 2018 року " Про міський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</si>
</sst>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6" fillId="4" borderId="5" xfId="5" applyNumberFormat="1" applyFont="1" applyFill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Normal="100" workbookViewId="0">
      <selection activeCell="K82" sqref="K82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2" t="s">
        <v>443</v>
      </c>
      <c r="E2" s="323"/>
      <c r="F2" s="323"/>
    </row>
    <row r="3" spans="1:6" ht="34.5" customHeight="1" x14ac:dyDescent="0.25">
      <c r="D3" s="323"/>
      <c r="E3" s="323"/>
      <c r="F3" s="323"/>
    </row>
    <row r="4" spans="1:6" x14ac:dyDescent="0.25">
      <c r="B4" s="124" t="s">
        <v>447</v>
      </c>
    </row>
    <row r="5" spans="1:6" ht="25.5" customHeight="1" x14ac:dyDescent="0.3">
      <c r="A5" s="324" t="s">
        <v>322</v>
      </c>
      <c r="B5" s="325"/>
      <c r="C5" s="325"/>
      <c r="D5" s="325"/>
      <c r="E5" s="325"/>
      <c r="F5" s="325"/>
    </row>
    <row r="6" spans="1:6" ht="10.5" customHeight="1" x14ac:dyDescent="0.25">
      <c r="F6" s="125" t="s">
        <v>1</v>
      </c>
    </row>
    <row r="7" spans="1:6" x14ac:dyDescent="0.25">
      <c r="A7" s="326" t="s">
        <v>2</v>
      </c>
      <c r="B7" s="326" t="s">
        <v>3</v>
      </c>
      <c r="C7" s="327" t="s">
        <v>4</v>
      </c>
      <c r="D7" s="326" t="s">
        <v>5</v>
      </c>
      <c r="E7" s="326" t="s">
        <v>6</v>
      </c>
      <c r="F7" s="326"/>
    </row>
    <row r="8" spans="1:6" x14ac:dyDescent="0.25">
      <c r="A8" s="326"/>
      <c r="B8" s="326"/>
      <c r="C8" s="327"/>
      <c r="D8" s="326"/>
      <c r="E8" s="326" t="s">
        <v>7</v>
      </c>
      <c r="F8" s="328" t="s">
        <v>8</v>
      </c>
    </row>
    <row r="9" spans="1:6" x14ac:dyDescent="0.25">
      <c r="A9" s="326"/>
      <c r="B9" s="326"/>
      <c r="C9" s="327"/>
      <c r="D9" s="326"/>
      <c r="E9" s="326"/>
      <c r="F9" s="326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299">
        <v>10000000</v>
      </c>
      <c r="B11" s="300" t="s">
        <v>9</v>
      </c>
      <c r="C11" s="170">
        <f t="shared" ref="C11:C42" si="0">D11+E11</f>
        <v>77639168</v>
      </c>
      <c r="D11" s="301">
        <v>77559168</v>
      </c>
      <c r="E11" s="301">
        <v>80000</v>
      </c>
      <c r="F11" s="301">
        <v>0</v>
      </c>
    </row>
    <row r="12" spans="1:6" ht="27.75" customHeight="1" x14ac:dyDescent="0.25">
      <c r="A12" s="299">
        <v>11000000</v>
      </c>
      <c r="B12" s="300" t="s">
        <v>10</v>
      </c>
      <c r="C12" s="170">
        <f t="shared" si="0"/>
        <v>37880000</v>
      </c>
      <c r="D12" s="301">
        <v>37880000</v>
      </c>
      <c r="E12" s="301">
        <v>0</v>
      </c>
      <c r="F12" s="301">
        <v>0</v>
      </c>
    </row>
    <row r="13" spans="1:6" ht="16.5" customHeight="1" x14ac:dyDescent="0.25">
      <c r="A13" s="299">
        <v>11010000</v>
      </c>
      <c r="B13" s="300" t="s">
        <v>11</v>
      </c>
      <c r="C13" s="170">
        <f t="shared" si="0"/>
        <v>37880000</v>
      </c>
      <c r="D13" s="301">
        <v>37880000</v>
      </c>
      <c r="E13" s="301">
        <v>0</v>
      </c>
      <c r="F13" s="301">
        <v>0</v>
      </c>
    </row>
    <row r="14" spans="1:6" ht="38.25" customHeight="1" x14ac:dyDescent="0.25">
      <c r="A14" s="302">
        <v>11010100</v>
      </c>
      <c r="B14" s="303" t="s">
        <v>12</v>
      </c>
      <c r="C14" s="171">
        <f t="shared" si="0"/>
        <v>30300000</v>
      </c>
      <c r="D14" s="304">
        <v>30300000</v>
      </c>
      <c r="E14" s="304">
        <v>0</v>
      </c>
      <c r="F14" s="304">
        <v>0</v>
      </c>
    </row>
    <row r="15" spans="1:6" ht="64.5" customHeight="1" x14ac:dyDescent="0.25">
      <c r="A15" s="302">
        <v>11010200</v>
      </c>
      <c r="B15" s="303" t="s">
        <v>13</v>
      </c>
      <c r="C15" s="171">
        <f t="shared" si="0"/>
        <v>780000</v>
      </c>
      <c r="D15" s="304">
        <v>780000</v>
      </c>
      <c r="E15" s="304">
        <v>0</v>
      </c>
      <c r="F15" s="304">
        <v>0</v>
      </c>
    </row>
    <row r="16" spans="1:6" ht="42" customHeight="1" x14ac:dyDescent="0.25">
      <c r="A16" s="302">
        <v>11010400</v>
      </c>
      <c r="B16" s="303" t="s">
        <v>14</v>
      </c>
      <c r="C16" s="171">
        <f t="shared" si="0"/>
        <v>6500000</v>
      </c>
      <c r="D16" s="304">
        <v>6500000</v>
      </c>
      <c r="E16" s="304">
        <v>0</v>
      </c>
      <c r="F16" s="304">
        <v>0</v>
      </c>
    </row>
    <row r="17" spans="1:6" ht="42" customHeight="1" x14ac:dyDescent="0.25">
      <c r="A17" s="302">
        <v>11010500</v>
      </c>
      <c r="B17" s="303" t="s">
        <v>15</v>
      </c>
      <c r="C17" s="171">
        <f t="shared" si="0"/>
        <v>300000</v>
      </c>
      <c r="D17" s="304">
        <v>300000</v>
      </c>
      <c r="E17" s="304">
        <v>0</v>
      </c>
      <c r="F17" s="304">
        <v>0</v>
      </c>
    </row>
    <row r="18" spans="1:6" ht="28.5" customHeight="1" x14ac:dyDescent="0.25">
      <c r="A18" s="299">
        <v>13000000</v>
      </c>
      <c r="B18" s="300" t="s">
        <v>297</v>
      </c>
      <c r="C18" s="170">
        <f t="shared" si="0"/>
        <v>680000</v>
      </c>
      <c r="D18" s="301">
        <v>680000</v>
      </c>
      <c r="E18" s="301">
        <v>0</v>
      </c>
      <c r="F18" s="301">
        <v>0</v>
      </c>
    </row>
    <row r="19" spans="1:6" ht="30.75" customHeight="1" x14ac:dyDescent="0.25">
      <c r="A19" s="299">
        <v>13010000</v>
      </c>
      <c r="B19" s="300" t="s">
        <v>298</v>
      </c>
      <c r="C19" s="170">
        <f t="shared" si="0"/>
        <v>680000</v>
      </c>
      <c r="D19" s="301">
        <v>680000</v>
      </c>
      <c r="E19" s="301">
        <v>0</v>
      </c>
      <c r="F19" s="301">
        <v>0</v>
      </c>
    </row>
    <row r="20" spans="1:6" ht="54" customHeight="1" x14ac:dyDescent="0.25">
      <c r="A20" s="302">
        <v>13010100</v>
      </c>
      <c r="B20" s="303" t="s">
        <v>299</v>
      </c>
      <c r="C20" s="171">
        <f t="shared" si="0"/>
        <v>600000</v>
      </c>
      <c r="D20" s="304">
        <v>600000</v>
      </c>
      <c r="E20" s="304">
        <v>0</v>
      </c>
      <c r="F20" s="304">
        <v>0</v>
      </c>
    </row>
    <row r="21" spans="1:6" ht="63.75" customHeight="1" x14ac:dyDescent="0.25">
      <c r="A21" s="302">
        <v>13010200</v>
      </c>
      <c r="B21" s="303" t="s">
        <v>300</v>
      </c>
      <c r="C21" s="171">
        <f t="shared" si="0"/>
        <v>80000</v>
      </c>
      <c r="D21" s="304">
        <v>80000</v>
      </c>
      <c r="E21" s="304">
        <v>0</v>
      </c>
      <c r="F21" s="304">
        <v>0</v>
      </c>
    </row>
    <row r="22" spans="1:6" ht="22.5" customHeight="1" x14ac:dyDescent="0.25">
      <c r="A22" s="299">
        <v>14000000</v>
      </c>
      <c r="B22" s="300" t="s">
        <v>16</v>
      </c>
      <c r="C22" s="170">
        <f t="shared" si="0"/>
        <v>4077600</v>
      </c>
      <c r="D22" s="301">
        <v>4077600</v>
      </c>
      <c r="E22" s="301">
        <v>0</v>
      </c>
      <c r="F22" s="301">
        <v>0</v>
      </c>
    </row>
    <row r="23" spans="1:6" ht="33.75" customHeight="1" x14ac:dyDescent="0.25">
      <c r="A23" s="299">
        <v>14020000</v>
      </c>
      <c r="B23" s="300" t="s">
        <v>301</v>
      </c>
      <c r="C23" s="170">
        <f t="shared" si="0"/>
        <v>516000</v>
      </c>
      <c r="D23" s="301">
        <v>516000</v>
      </c>
      <c r="E23" s="301">
        <v>0</v>
      </c>
      <c r="F23" s="301">
        <v>0</v>
      </c>
    </row>
    <row r="24" spans="1:6" ht="21.75" customHeight="1" x14ac:dyDescent="0.25">
      <c r="A24" s="302">
        <v>14021900</v>
      </c>
      <c r="B24" s="303" t="s">
        <v>17</v>
      </c>
      <c r="C24" s="171">
        <f t="shared" si="0"/>
        <v>516000</v>
      </c>
      <c r="D24" s="304">
        <v>516000</v>
      </c>
      <c r="E24" s="304">
        <v>0</v>
      </c>
      <c r="F24" s="304">
        <v>0</v>
      </c>
    </row>
    <row r="25" spans="1:6" ht="30.75" customHeight="1" x14ac:dyDescent="0.25">
      <c r="A25" s="299">
        <v>14030000</v>
      </c>
      <c r="B25" s="300" t="s">
        <v>18</v>
      </c>
      <c r="C25" s="170">
        <f t="shared" si="0"/>
        <v>2361600</v>
      </c>
      <c r="D25" s="301">
        <v>2361600</v>
      </c>
      <c r="E25" s="301">
        <v>0</v>
      </c>
      <c r="F25" s="301">
        <v>0</v>
      </c>
    </row>
    <row r="26" spans="1:6" ht="18.75" customHeight="1" x14ac:dyDescent="0.25">
      <c r="A26" s="302">
        <v>14031900</v>
      </c>
      <c r="B26" s="303" t="s">
        <v>17</v>
      </c>
      <c r="C26" s="171">
        <f t="shared" si="0"/>
        <v>2361600</v>
      </c>
      <c r="D26" s="304">
        <v>2361600</v>
      </c>
      <c r="E26" s="304">
        <v>0</v>
      </c>
      <c r="F26" s="304">
        <v>0</v>
      </c>
    </row>
    <row r="27" spans="1:6" ht="35.25" customHeight="1" x14ac:dyDescent="0.25">
      <c r="A27" s="302">
        <v>14040000</v>
      </c>
      <c r="B27" s="303" t="s">
        <v>302</v>
      </c>
      <c r="C27" s="171">
        <f t="shared" si="0"/>
        <v>1200000</v>
      </c>
      <c r="D27" s="304">
        <v>1200000</v>
      </c>
      <c r="E27" s="304">
        <v>0</v>
      </c>
      <c r="F27" s="304">
        <v>0</v>
      </c>
    </row>
    <row r="28" spans="1:6" ht="24" customHeight="1" x14ac:dyDescent="0.25">
      <c r="A28" s="299">
        <v>18000000</v>
      </c>
      <c r="B28" s="300" t="s">
        <v>303</v>
      </c>
      <c r="C28" s="170">
        <f t="shared" si="0"/>
        <v>34921568</v>
      </c>
      <c r="D28" s="301">
        <v>34921568</v>
      </c>
      <c r="E28" s="301">
        <v>0</v>
      </c>
      <c r="F28" s="301">
        <v>0</v>
      </c>
    </row>
    <row r="29" spans="1:6" ht="21" customHeight="1" x14ac:dyDescent="0.25">
      <c r="A29" s="299">
        <v>18010000</v>
      </c>
      <c r="B29" s="300" t="s">
        <v>304</v>
      </c>
      <c r="C29" s="170">
        <f t="shared" si="0"/>
        <v>19401168</v>
      </c>
      <c r="D29" s="301">
        <v>19401168</v>
      </c>
      <c r="E29" s="301">
        <v>0</v>
      </c>
      <c r="F29" s="301">
        <v>0</v>
      </c>
    </row>
    <row r="30" spans="1:6" ht="51.75" customHeight="1" x14ac:dyDescent="0.25">
      <c r="A30" s="302">
        <v>18010100</v>
      </c>
      <c r="B30" s="303" t="s">
        <v>305</v>
      </c>
      <c r="C30" s="171">
        <f t="shared" si="0"/>
        <v>11900</v>
      </c>
      <c r="D30" s="304">
        <v>11900</v>
      </c>
      <c r="E30" s="304">
        <v>0</v>
      </c>
      <c r="F30" s="304">
        <v>0</v>
      </c>
    </row>
    <row r="31" spans="1:6" ht="49.5" customHeight="1" x14ac:dyDescent="0.25">
      <c r="A31" s="302">
        <v>18010200</v>
      </c>
      <c r="B31" s="303" t="s">
        <v>306</v>
      </c>
      <c r="C31" s="171">
        <f t="shared" si="0"/>
        <v>160000</v>
      </c>
      <c r="D31" s="304">
        <v>160000</v>
      </c>
      <c r="E31" s="304">
        <v>0</v>
      </c>
      <c r="F31" s="304">
        <v>0</v>
      </c>
    </row>
    <row r="32" spans="1:6" ht="51" customHeight="1" x14ac:dyDescent="0.25">
      <c r="A32" s="302">
        <v>18010300</v>
      </c>
      <c r="B32" s="303" t="s">
        <v>307</v>
      </c>
      <c r="C32" s="171">
        <f t="shared" si="0"/>
        <v>625000</v>
      </c>
      <c r="D32" s="304">
        <v>625000</v>
      </c>
      <c r="E32" s="304">
        <v>0</v>
      </c>
      <c r="F32" s="304">
        <v>0</v>
      </c>
    </row>
    <row r="33" spans="1:6" ht="51.75" customHeight="1" x14ac:dyDescent="0.25">
      <c r="A33" s="302">
        <v>18010400</v>
      </c>
      <c r="B33" s="303" t="s">
        <v>308</v>
      </c>
      <c r="C33" s="171">
        <f t="shared" si="0"/>
        <v>1666000</v>
      </c>
      <c r="D33" s="304">
        <v>1666000</v>
      </c>
      <c r="E33" s="304">
        <v>0</v>
      </c>
      <c r="F33" s="304">
        <v>0</v>
      </c>
    </row>
    <row r="34" spans="1:6" ht="18" customHeight="1" x14ac:dyDescent="0.25">
      <c r="A34" s="302">
        <v>18010500</v>
      </c>
      <c r="B34" s="303" t="s">
        <v>309</v>
      </c>
      <c r="C34" s="171">
        <f t="shared" si="0"/>
        <v>4771300</v>
      </c>
      <c r="D34" s="304">
        <v>4771300</v>
      </c>
      <c r="E34" s="304">
        <v>0</v>
      </c>
      <c r="F34" s="304">
        <v>0</v>
      </c>
    </row>
    <row r="35" spans="1:6" ht="18.75" customHeight="1" x14ac:dyDescent="0.25">
      <c r="A35" s="302">
        <v>18010600</v>
      </c>
      <c r="B35" s="303" t="s">
        <v>310</v>
      </c>
      <c r="C35" s="171">
        <f t="shared" si="0"/>
        <v>10205168</v>
      </c>
      <c r="D35" s="304">
        <v>10205168</v>
      </c>
      <c r="E35" s="304">
        <v>0</v>
      </c>
      <c r="F35" s="304">
        <v>0</v>
      </c>
    </row>
    <row r="36" spans="1:6" ht="18" customHeight="1" x14ac:dyDescent="0.25">
      <c r="A36" s="302">
        <v>18010700</v>
      </c>
      <c r="B36" s="303" t="s">
        <v>311</v>
      </c>
      <c r="C36" s="171">
        <f t="shared" si="0"/>
        <v>400000</v>
      </c>
      <c r="D36" s="304">
        <v>400000</v>
      </c>
      <c r="E36" s="304">
        <v>0</v>
      </c>
      <c r="F36" s="304">
        <v>0</v>
      </c>
    </row>
    <row r="37" spans="1:6" ht="18.75" customHeight="1" x14ac:dyDescent="0.25">
      <c r="A37" s="302">
        <v>18010900</v>
      </c>
      <c r="B37" s="303" t="s">
        <v>312</v>
      </c>
      <c r="C37" s="171">
        <f t="shared" si="0"/>
        <v>1561800</v>
      </c>
      <c r="D37" s="304">
        <v>1561800</v>
      </c>
      <c r="E37" s="304">
        <v>0</v>
      </c>
      <c r="F37" s="304">
        <v>0</v>
      </c>
    </row>
    <row r="38" spans="1:6" ht="24.75" customHeight="1" x14ac:dyDescent="0.25">
      <c r="A38" s="299">
        <v>18050000</v>
      </c>
      <c r="B38" s="300" t="s">
        <v>19</v>
      </c>
      <c r="C38" s="170">
        <f t="shared" si="0"/>
        <v>15520400</v>
      </c>
      <c r="D38" s="301">
        <v>15520400</v>
      </c>
      <c r="E38" s="301">
        <v>0</v>
      </c>
      <c r="F38" s="301">
        <v>0</v>
      </c>
    </row>
    <row r="39" spans="1:6" ht="18" customHeight="1" x14ac:dyDescent="0.25">
      <c r="A39" s="302">
        <v>18050300</v>
      </c>
      <c r="B39" s="303" t="s">
        <v>20</v>
      </c>
      <c r="C39" s="171">
        <f t="shared" si="0"/>
        <v>940000</v>
      </c>
      <c r="D39" s="304">
        <v>940000</v>
      </c>
      <c r="E39" s="304">
        <v>0</v>
      </c>
      <c r="F39" s="304">
        <v>0</v>
      </c>
    </row>
    <row r="40" spans="1:6" ht="18" customHeight="1" x14ac:dyDescent="0.25">
      <c r="A40" s="302">
        <v>18050400</v>
      </c>
      <c r="B40" s="303" t="s">
        <v>21</v>
      </c>
      <c r="C40" s="171">
        <f t="shared" si="0"/>
        <v>10490400</v>
      </c>
      <c r="D40" s="304">
        <v>10490400</v>
      </c>
      <c r="E40" s="304">
        <v>0</v>
      </c>
      <c r="F40" s="304">
        <v>0</v>
      </c>
    </row>
    <row r="41" spans="1:6" ht="68.25" customHeight="1" x14ac:dyDescent="0.25">
      <c r="A41" s="302">
        <v>18050500</v>
      </c>
      <c r="B41" s="303" t="s">
        <v>313</v>
      </c>
      <c r="C41" s="171">
        <f t="shared" si="0"/>
        <v>4090000</v>
      </c>
      <c r="D41" s="304">
        <v>4090000</v>
      </c>
      <c r="E41" s="304">
        <v>0</v>
      </c>
      <c r="F41" s="304">
        <v>0</v>
      </c>
    </row>
    <row r="42" spans="1:6" ht="17.25" customHeight="1" x14ac:dyDescent="0.25">
      <c r="A42" s="299">
        <v>19000000</v>
      </c>
      <c r="B42" s="300" t="s">
        <v>22</v>
      </c>
      <c r="C42" s="170">
        <f t="shared" si="0"/>
        <v>80000</v>
      </c>
      <c r="D42" s="301">
        <v>0</v>
      </c>
      <c r="E42" s="301">
        <v>80000</v>
      </c>
      <c r="F42" s="301">
        <v>0</v>
      </c>
    </row>
    <row r="43" spans="1:6" ht="20.25" customHeight="1" x14ac:dyDescent="0.25">
      <c r="A43" s="299">
        <v>19010000</v>
      </c>
      <c r="B43" s="300" t="s">
        <v>23</v>
      </c>
      <c r="C43" s="170">
        <f t="shared" ref="C43:C74" si="1">D43+E43</f>
        <v>80000</v>
      </c>
      <c r="D43" s="301">
        <v>0</v>
      </c>
      <c r="E43" s="301">
        <v>80000</v>
      </c>
      <c r="F43" s="301">
        <v>0</v>
      </c>
    </row>
    <row r="44" spans="1:6" ht="63.75" x14ac:dyDescent="0.25">
      <c r="A44" s="302">
        <v>19010100</v>
      </c>
      <c r="B44" s="303" t="s">
        <v>314</v>
      </c>
      <c r="C44" s="171">
        <f t="shared" si="1"/>
        <v>18500</v>
      </c>
      <c r="D44" s="304">
        <v>0</v>
      </c>
      <c r="E44" s="304">
        <v>18500</v>
      </c>
      <c r="F44" s="304">
        <v>0</v>
      </c>
    </row>
    <row r="45" spans="1:6" ht="51" x14ac:dyDescent="0.25">
      <c r="A45" s="302">
        <v>19010300</v>
      </c>
      <c r="B45" s="303" t="s">
        <v>24</v>
      </c>
      <c r="C45" s="171">
        <f t="shared" si="1"/>
        <v>61500</v>
      </c>
      <c r="D45" s="304">
        <v>0</v>
      </c>
      <c r="E45" s="304">
        <v>61500</v>
      </c>
      <c r="F45" s="304">
        <v>0</v>
      </c>
    </row>
    <row r="46" spans="1:6" ht="18" customHeight="1" x14ac:dyDescent="0.25">
      <c r="A46" s="299">
        <v>20000000</v>
      </c>
      <c r="B46" s="300" t="s">
        <v>25</v>
      </c>
      <c r="C46" s="170">
        <f t="shared" si="1"/>
        <v>3449255</v>
      </c>
      <c r="D46" s="301">
        <v>1046540</v>
      </c>
      <c r="E46" s="301">
        <v>2402715</v>
      </c>
      <c r="F46" s="301">
        <v>0</v>
      </c>
    </row>
    <row r="47" spans="1:6" ht="30.75" customHeight="1" x14ac:dyDescent="0.25">
      <c r="A47" s="299">
        <v>22000000</v>
      </c>
      <c r="B47" s="300" t="s">
        <v>26</v>
      </c>
      <c r="C47" s="170">
        <f t="shared" si="1"/>
        <v>989260</v>
      </c>
      <c r="D47" s="301">
        <v>989260</v>
      </c>
      <c r="E47" s="301">
        <v>0</v>
      </c>
      <c r="F47" s="301">
        <v>0</v>
      </c>
    </row>
    <row r="48" spans="1:6" ht="20.25" customHeight="1" x14ac:dyDescent="0.25">
      <c r="A48" s="299">
        <v>22010000</v>
      </c>
      <c r="B48" s="300" t="s">
        <v>27</v>
      </c>
      <c r="C48" s="170">
        <f t="shared" si="1"/>
        <v>900000</v>
      </c>
      <c r="D48" s="301">
        <v>900000</v>
      </c>
      <c r="E48" s="301">
        <v>0</v>
      </c>
      <c r="F48" s="301">
        <v>0</v>
      </c>
    </row>
    <row r="49" spans="1:6" ht="23.25" customHeight="1" x14ac:dyDescent="0.25">
      <c r="A49" s="302">
        <v>22012500</v>
      </c>
      <c r="B49" s="303" t="s">
        <v>28</v>
      </c>
      <c r="C49" s="171">
        <f t="shared" si="1"/>
        <v>600000</v>
      </c>
      <c r="D49" s="304">
        <v>600000</v>
      </c>
      <c r="E49" s="304">
        <v>0</v>
      </c>
      <c r="F49" s="304">
        <v>0</v>
      </c>
    </row>
    <row r="50" spans="1:6" ht="31.5" customHeight="1" x14ac:dyDescent="0.25">
      <c r="A50" s="302">
        <v>22012600</v>
      </c>
      <c r="B50" s="303" t="s">
        <v>315</v>
      </c>
      <c r="C50" s="171">
        <f t="shared" si="1"/>
        <v>300000</v>
      </c>
      <c r="D50" s="304">
        <v>300000</v>
      </c>
      <c r="E50" s="304">
        <v>0</v>
      </c>
      <c r="F50" s="304">
        <v>0</v>
      </c>
    </row>
    <row r="51" spans="1:6" ht="40.5" customHeight="1" x14ac:dyDescent="0.25">
      <c r="A51" s="299">
        <v>22080000</v>
      </c>
      <c r="B51" s="300" t="s">
        <v>448</v>
      </c>
      <c r="C51" s="170">
        <f t="shared" si="1"/>
        <v>28000</v>
      </c>
      <c r="D51" s="301">
        <v>28000</v>
      </c>
      <c r="E51" s="301">
        <v>0</v>
      </c>
      <c r="F51" s="301">
        <v>0</v>
      </c>
    </row>
    <row r="52" spans="1:6" ht="53.25" customHeight="1" x14ac:dyDescent="0.25">
      <c r="A52" s="302">
        <v>22080400</v>
      </c>
      <c r="B52" s="303" t="s">
        <v>449</v>
      </c>
      <c r="C52" s="171">
        <f t="shared" si="1"/>
        <v>28000</v>
      </c>
      <c r="D52" s="304">
        <v>28000</v>
      </c>
      <c r="E52" s="304">
        <v>0</v>
      </c>
      <c r="F52" s="304">
        <v>0</v>
      </c>
    </row>
    <row r="53" spans="1:6" ht="22.5" customHeight="1" x14ac:dyDescent="0.25">
      <c r="A53" s="299">
        <v>22090000</v>
      </c>
      <c r="B53" s="300" t="s">
        <v>29</v>
      </c>
      <c r="C53" s="170">
        <f t="shared" si="1"/>
        <v>60000</v>
      </c>
      <c r="D53" s="301">
        <v>60000</v>
      </c>
      <c r="E53" s="301">
        <v>0</v>
      </c>
      <c r="F53" s="301">
        <v>0</v>
      </c>
    </row>
    <row r="54" spans="1:6" ht="48" customHeight="1" x14ac:dyDescent="0.25">
      <c r="A54" s="302">
        <v>22090100</v>
      </c>
      <c r="B54" s="303" t="s">
        <v>30</v>
      </c>
      <c r="C54" s="171">
        <f t="shared" si="1"/>
        <v>50000</v>
      </c>
      <c r="D54" s="304">
        <v>50000</v>
      </c>
      <c r="E54" s="304">
        <v>0</v>
      </c>
      <c r="F54" s="304">
        <v>0</v>
      </c>
    </row>
    <row r="55" spans="1:6" ht="45.75" customHeight="1" x14ac:dyDescent="0.25">
      <c r="A55" s="302">
        <v>22090400</v>
      </c>
      <c r="B55" s="303" t="s">
        <v>31</v>
      </c>
      <c r="C55" s="171">
        <f t="shared" si="1"/>
        <v>10000</v>
      </c>
      <c r="D55" s="304">
        <v>10000</v>
      </c>
      <c r="E55" s="304">
        <v>0</v>
      </c>
      <c r="F55" s="304">
        <v>0</v>
      </c>
    </row>
    <row r="56" spans="1:6" ht="78.75" customHeight="1" x14ac:dyDescent="0.25">
      <c r="A56" s="302">
        <v>22130000</v>
      </c>
      <c r="B56" s="303" t="s">
        <v>316</v>
      </c>
      <c r="C56" s="171">
        <f t="shared" si="1"/>
        <v>1260</v>
      </c>
      <c r="D56" s="304">
        <v>1260</v>
      </c>
      <c r="E56" s="304">
        <v>0</v>
      </c>
      <c r="F56" s="304">
        <v>0</v>
      </c>
    </row>
    <row r="57" spans="1:6" ht="17.25" customHeight="1" x14ac:dyDescent="0.25">
      <c r="A57" s="299">
        <v>24000000</v>
      </c>
      <c r="B57" s="300" t="s">
        <v>32</v>
      </c>
      <c r="C57" s="170">
        <f t="shared" si="1"/>
        <v>57280</v>
      </c>
      <c r="D57" s="301">
        <v>57280</v>
      </c>
      <c r="E57" s="301">
        <v>0</v>
      </c>
      <c r="F57" s="301">
        <v>0</v>
      </c>
    </row>
    <row r="58" spans="1:6" ht="17.25" customHeight="1" x14ac:dyDescent="0.25">
      <c r="A58" s="299">
        <v>24060000</v>
      </c>
      <c r="B58" s="300" t="s">
        <v>33</v>
      </c>
      <c r="C58" s="170">
        <f t="shared" si="1"/>
        <v>57280</v>
      </c>
      <c r="D58" s="301">
        <v>57280</v>
      </c>
      <c r="E58" s="301">
        <v>0</v>
      </c>
      <c r="F58" s="301">
        <v>0</v>
      </c>
    </row>
    <row r="59" spans="1:6" x14ac:dyDescent="0.25">
      <c r="A59" s="302">
        <v>24060300</v>
      </c>
      <c r="B59" s="303" t="s">
        <v>33</v>
      </c>
      <c r="C59" s="171">
        <f t="shared" si="1"/>
        <v>43680</v>
      </c>
      <c r="D59" s="304">
        <v>43680</v>
      </c>
      <c r="E59" s="304">
        <v>0</v>
      </c>
      <c r="F59" s="304">
        <v>0</v>
      </c>
    </row>
    <row r="60" spans="1:6" ht="79.5" customHeight="1" x14ac:dyDescent="0.25">
      <c r="A60" s="302">
        <v>24062200</v>
      </c>
      <c r="B60" s="303" t="s">
        <v>451</v>
      </c>
      <c r="C60" s="171">
        <f t="shared" si="1"/>
        <v>13600</v>
      </c>
      <c r="D60" s="304">
        <v>13600</v>
      </c>
      <c r="E60" s="304">
        <v>0</v>
      </c>
      <c r="F60" s="304">
        <v>0</v>
      </c>
    </row>
    <row r="61" spans="1:6" ht="22.5" customHeight="1" x14ac:dyDescent="0.25">
      <c r="A61" s="299">
        <v>25000000</v>
      </c>
      <c r="B61" s="300" t="s">
        <v>34</v>
      </c>
      <c r="C61" s="170">
        <f t="shared" si="1"/>
        <v>2402715</v>
      </c>
      <c r="D61" s="301">
        <v>0</v>
      </c>
      <c r="E61" s="301">
        <v>2402715</v>
      </c>
      <c r="F61" s="301">
        <v>0</v>
      </c>
    </row>
    <row r="62" spans="1:6" ht="38.25" x14ac:dyDescent="0.25">
      <c r="A62" s="299">
        <v>25010000</v>
      </c>
      <c r="B62" s="300" t="s">
        <v>35</v>
      </c>
      <c r="C62" s="170">
        <f t="shared" si="1"/>
        <v>2402715</v>
      </c>
      <c r="D62" s="301">
        <v>0</v>
      </c>
      <c r="E62" s="301">
        <v>2402715</v>
      </c>
      <c r="F62" s="301">
        <v>0</v>
      </c>
    </row>
    <row r="63" spans="1:6" ht="32.25" customHeight="1" x14ac:dyDescent="0.25">
      <c r="A63" s="302">
        <v>25010100</v>
      </c>
      <c r="B63" s="303" t="s">
        <v>285</v>
      </c>
      <c r="C63" s="171">
        <f t="shared" si="1"/>
        <v>2324400</v>
      </c>
      <c r="D63" s="304">
        <v>0</v>
      </c>
      <c r="E63" s="304">
        <v>2324400</v>
      </c>
      <c r="F63" s="304">
        <v>0</v>
      </c>
    </row>
    <row r="64" spans="1:6" ht="23.25" customHeight="1" x14ac:dyDescent="0.25">
      <c r="A64" s="302">
        <v>25010300</v>
      </c>
      <c r="B64" s="303" t="s">
        <v>36</v>
      </c>
      <c r="C64" s="171">
        <f t="shared" si="1"/>
        <v>78315</v>
      </c>
      <c r="D64" s="304">
        <v>0</v>
      </c>
      <c r="E64" s="304">
        <v>78315</v>
      </c>
      <c r="F64" s="304">
        <v>0</v>
      </c>
    </row>
    <row r="65" spans="1:6" ht="28.5" customHeight="1" x14ac:dyDescent="0.25">
      <c r="A65" s="172"/>
      <c r="B65" s="173" t="s">
        <v>37</v>
      </c>
      <c r="C65" s="170">
        <f t="shared" si="1"/>
        <v>81088423</v>
      </c>
      <c r="D65" s="170">
        <v>78605708</v>
      </c>
      <c r="E65" s="170">
        <v>2482715</v>
      </c>
      <c r="F65" s="170">
        <v>0</v>
      </c>
    </row>
    <row r="66" spans="1:6" ht="19.5" customHeight="1" x14ac:dyDescent="0.25">
      <c r="A66" s="299">
        <v>40000000</v>
      </c>
      <c r="B66" s="300" t="s">
        <v>38</v>
      </c>
      <c r="C66" s="170">
        <f t="shared" si="1"/>
        <v>77593181</v>
      </c>
      <c r="D66" s="301">
        <v>73334181</v>
      </c>
      <c r="E66" s="301">
        <v>4259000</v>
      </c>
      <c r="F66" s="301">
        <v>0</v>
      </c>
    </row>
    <row r="67" spans="1:6" ht="27.75" customHeight="1" x14ac:dyDescent="0.25">
      <c r="A67" s="299">
        <v>41000000</v>
      </c>
      <c r="B67" s="300" t="s">
        <v>39</v>
      </c>
      <c r="C67" s="170">
        <f t="shared" si="1"/>
        <v>77593181</v>
      </c>
      <c r="D67" s="301">
        <v>73334181</v>
      </c>
      <c r="E67" s="301">
        <v>4259000</v>
      </c>
      <c r="F67" s="301">
        <v>0</v>
      </c>
    </row>
    <row r="68" spans="1:6" ht="25.5" x14ac:dyDescent="0.25">
      <c r="A68" s="299">
        <v>41020000</v>
      </c>
      <c r="B68" s="300" t="s">
        <v>40</v>
      </c>
      <c r="C68" s="170">
        <f t="shared" si="1"/>
        <v>6500900</v>
      </c>
      <c r="D68" s="301">
        <v>6500900</v>
      </c>
      <c r="E68" s="301">
        <v>0</v>
      </c>
      <c r="F68" s="301">
        <v>0</v>
      </c>
    </row>
    <row r="69" spans="1:6" x14ac:dyDescent="0.25">
      <c r="A69" s="302">
        <v>41020100</v>
      </c>
      <c r="B69" s="303" t="s">
        <v>317</v>
      </c>
      <c r="C69" s="171">
        <f t="shared" si="1"/>
        <v>6500900</v>
      </c>
      <c r="D69" s="304">
        <v>6500900</v>
      </c>
      <c r="E69" s="304">
        <v>0</v>
      </c>
      <c r="F69" s="304">
        <v>0</v>
      </c>
    </row>
    <row r="70" spans="1:6" ht="25.5" x14ac:dyDescent="0.25">
      <c r="A70" s="299">
        <v>41030000</v>
      </c>
      <c r="B70" s="300" t="s">
        <v>318</v>
      </c>
      <c r="C70" s="170">
        <f t="shared" si="1"/>
        <v>60727540</v>
      </c>
      <c r="D70" s="301">
        <v>60727540</v>
      </c>
      <c r="E70" s="301">
        <v>0</v>
      </c>
      <c r="F70" s="301">
        <v>0</v>
      </c>
    </row>
    <row r="71" spans="1:6" ht="40.5" customHeight="1" x14ac:dyDescent="0.25">
      <c r="A71" s="302">
        <v>41033200</v>
      </c>
      <c r="B71" s="303" t="s">
        <v>450</v>
      </c>
      <c r="C71" s="171">
        <f t="shared" si="1"/>
        <v>4279400</v>
      </c>
      <c r="D71" s="304">
        <v>4279400</v>
      </c>
      <c r="E71" s="304">
        <v>0</v>
      </c>
      <c r="F71" s="304">
        <v>0</v>
      </c>
    </row>
    <row r="72" spans="1:6" ht="30" customHeight="1" x14ac:dyDescent="0.25">
      <c r="A72" s="302">
        <v>41033900</v>
      </c>
      <c r="B72" s="303" t="s">
        <v>319</v>
      </c>
      <c r="C72" s="171">
        <f t="shared" si="1"/>
        <v>42207700</v>
      </c>
      <c r="D72" s="304">
        <v>42207700</v>
      </c>
      <c r="E72" s="304">
        <v>0</v>
      </c>
      <c r="F72" s="304">
        <v>0</v>
      </c>
    </row>
    <row r="73" spans="1:6" ht="28.5" customHeight="1" x14ac:dyDescent="0.25">
      <c r="A73" s="302">
        <v>41034200</v>
      </c>
      <c r="B73" s="303" t="s">
        <v>320</v>
      </c>
      <c r="C73" s="171">
        <f t="shared" si="1"/>
        <v>13524300</v>
      </c>
      <c r="D73" s="304">
        <v>13524300</v>
      </c>
      <c r="E73" s="304">
        <v>0</v>
      </c>
      <c r="F73" s="304">
        <v>0</v>
      </c>
    </row>
    <row r="74" spans="1:6" ht="48.75" customHeight="1" x14ac:dyDescent="0.25">
      <c r="A74" s="302">
        <v>41034500</v>
      </c>
      <c r="B74" s="303" t="s">
        <v>349</v>
      </c>
      <c r="C74" s="171">
        <f t="shared" si="1"/>
        <v>716140</v>
      </c>
      <c r="D74" s="304">
        <v>716140</v>
      </c>
      <c r="E74" s="304">
        <v>0</v>
      </c>
      <c r="F74" s="304">
        <v>0</v>
      </c>
    </row>
    <row r="75" spans="1:6" ht="31.5" customHeight="1" x14ac:dyDescent="0.25">
      <c r="A75" s="299">
        <v>41040000</v>
      </c>
      <c r="B75" s="300" t="s">
        <v>41</v>
      </c>
      <c r="C75" s="170">
        <f t="shared" ref="C75:C84" si="2">D75+E75</f>
        <v>2186000</v>
      </c>
      <c r="D75" s="301">
        <v>2186000</v>
      </c>
      <c r="E75" s="301">
        <v>0</v>
      </c>
      <c r="F75" s="301">
        <v>0</v>
      </c>
    </row>
    <row r="76" spans="1:6" ht="67.5" customHeight="1" x14ac:dyDescent="0.25">
      <c r="A76" s="302">
        <v>41040200</v>
      </c>
      <c r="B76" s="303" t="s">
        <v>42</v>
      </c>
      <c r="C76" s="171">
        <f t="shared" si="2"/>
        <v>2186000</v>
      </c>
      <c r="D76" s="304">
        <v>2186000</v>
      </c>
      <c r="E76" s="304">
        <v>0</v>
      </c>
      <c r="F76" s="304">
        <v>0</v>
      </c>
    </row>
    <row r="77" spans="1:6" ht="27.75" customHeight="1" x14ac:dyDescent="0.25">
      <c r="A77" s="299">
        <v>41050000</v>
      </c>
      <c r="B77" s="300" t="s">
        <v>43</v>
      </c>
      <c r="C77" s="170">
        <f t="shared" si="2"/>
        <v>8178741</v>
      </c>
      <c r="D77" s="301">
        <v>3919741</v>
      </c>
      <c r="E77" s="301">
        <v>4259000</v>
      </c>
      <c r="F77" s="301">
        <v>0</v>
      </c>
    </row>
    <row r="78" spans="1:6" ht="42" customHeight="1" x14ac:dyDescent="0.25">
      <c r="A78" s="302">
        <v>41051000</v>
      </c>
      <c r="B78" s="303" t="s">
        <v>277</v>
      </c>
      <c r="C78" s="171">
        <f t="shared" si="2"/>
        <v>743000</v>
      </c>
      <c r="D78" s="304">
        <v>743000</v>
      </c>
      <c r="E78" s="304">
        <v>0</v>
      </c>
      <c r="F78" s="304">
        <v>0</v>
      </c>
    </row>
    <row r="79" spans="1:6" ht="38.25" customHeight="1" x14ac:dyDescent="0.25">
      <c r="A79" s="302">
        <v>41051100</v>
      </c>
      <c r="B79" s="303" t="s">
        <v>321</v>
      </c>
      <c r="C79" s="171">
        <f t="shared" si="2"/>
        <v>1776350</v>
      </c>
      <c r="D79" s="304">
        <v>1776350</v>
      </c>
      <c r="E79" s="304">
        <v>0</v>
      </c>
      <c r="F79" s="304">
        <v>0</v>
      </c>
    </row>
    <row r="80" spans="1:6" ht="53.25" customHeight="1" x14ac:dyDescent="0.25">
      <c r="A80" s="302">
        <v>41051200</v>
      </c>
      <c r="B80" s="303" t="s">
        <v>278</v>
      </c>
      <c r="C80" s="171">
        <f t="shared" si="2"/>
        <v>557667</v>
      </c>
      <c r="D80" s="304">
        <v>557667</v>
      </c>
      <c r="E80" s="304">
        <v>0</v>
      </c>
      <c r="F80" s="304">
        <v>0</v>
      </c>
    </row>
    <row r="81" spans="1:6" ht="54" customHeight="1" x14ac:dyDescent="0.25">
      <c r="A81" s="302">
        <v>41051400</v>
      </c>
      <c r="B81" s="303" t="s">
        <v>432</v>
      </c>
      <c r="C81" s="171">
        <f t="shared" si="2"/>
        <v>566479</v>
      </c>
      <c r="D81" s="304">
        <v>566479</v>
      </c>
      <c r="E81" s="304">
        <v>0</v>
      </c>
      <c r="F81" s="304">
        <v>0</v>
      </c>
    </row>
    <row r="82" spans="1:6" ht="25.5" x14ac:dyDescent="0.25">
      <c r="A82" s="302">
        <v>41053600</v>
      </c>
      <c r="B82" s="303" t="s">
        <v>433</v>
      </c>
      <c r="C82" s="171">
        <f t="shared" si="2"/>
        <v>4259000</v>
      </c>
      <c r="D82" s="304">
        <v>0</v>
      </c>
      <c r="E82" s="304">
        <v>4259000</v>
      </c>
      <c r="F82" s="304">
        <v>0</v>
      </c>
    </row>
    <row r="83" spans="1:6" ht="18" customHeight="1" x14ac:dyDescent="0.25">
      <c r="A83" s="302">
        <v>41053900</v>
      </c>
      <c r="B83" s="303" t="s">
        <v>44</v>
      </c>
      <c r="C83" s="171">
        <f t="shared" si="2"/>
        <v>276245</v>
      </c>
      <c r="D83" s="304">
        <v>276245</v>
      </c>
      <c r="E83" s="304">
        <v>0</v>
      </c>
      <c r="F83" s="304">
        <v>0</v>
      </c>
    </row>
    <row r="84" spans="1:6" ht="20.25" customHeight="1" x14ac:dyDescent="0.25">
      <c r="A84" s="174" t="s">
        <v>46</v>
      </c>
      <c r="B84" s="173" t="s">
        <v>45</v>
      </c>
      <c r="C84" s="170">
        <f t="shared" si="2"/>
        <v>158681604</v>
      </c>
      <c r="D84" s="170">
        <v>151939889</v>
      </c>
      <c r="E84" s="170">
        <v>6741715</v>
      </c>
      <c r="F84" s="170">
        <v>0</v>
      </c>
    </row>
    <row r="86" spans="1:6" x14ac:dyDescent="0.25">
      <c r="B86" s="189" t="s">
        <v>47</v>
      </c>
      <c r="C86" s="163"/>
      <c r="D86" s="163"/>
      <c r="E86" s="189" t="s">
        <v>48</v>
      </c>
      <c r="F86" s="113"/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L22" sqref="L22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1" t="s">
        <v>444</v>
      </c>
      <c r="E2" s="323"/>
      <c r="F2" s="323"/>
    </row>
    <row r="3" spans="1:6" ht="29.25" customHeight="1" x14ac:dyDescent="0.25">
      <c r="B3" s="183"/>
      <c r="D3" s="323"/>
      <c r="E3" s="323"/>
      <c r="F3" s="323"/>
    </row>
    <row r="4" spans="1:6" x14ac:dyDescent="0.25">
      <c r="B4" s="183" t="s">
        <v>447</v>
      </c>
    </row>
    <row r="5" spans="1:6" ht="25.5" customHeight="1" x14ac:dyDescent="0.3">
      <c r="A5" s="335" t="s">
        <v>323</v>
      </c>
      <c r="B5" s="336"/>
      <c r="C5" s="336"/>
      <c r="D5" s="336"/>
      <c r="E5" s="336"/>
      <c r="F5" s="336"/>
    </row>
    <row r="6" spans="1:6" x14ac:dyDescent="0.25">
      <c r="F6" s="114" t="s">
        <v>1</v>
      </c>
    </row>
    <row r="7" spans="1:6" x14ac:dyDescent="0.25">
      <c r="A7" s="337" t="s">
        <v>2</v>
      </c>
      <c r="B7" s="337" t="s">
        <v>56</v>
      </c>
      <c r="C7" s="338" t="s">
        <v>4</v>
      </c>
      <c r="D7" s="337" t="s">
        <v>5</v>
      </c>
      <c r="E7" s="337" t="s">
        <v>6</v>
      </c>
      <c r="F7" s="337"/>
    </row>
    <row r="8" spans="1:6" x14ac:dyDescent="0.25">
      <c r="A8" s="337"/>
      <c r="B8" s="337"/>
      <c r="C8" s="338"/>
      <c r="D8" s="337"/>
      <c r="E8" s="337" t="s">
        <v>7</v>
      </c>
      <c r="F8" s="337" t="s">
        <v>8</v>
      </c>
    </row>
    <row r="9" spans="1:6" x14ac:dyDescent="0.25">
      <c r="A9" s="337"/>
      <c r="B9" s="337"/>
      <c r="C9" s="338"/>
      <c r="D9" s="337"/>
      <c r="E9" s="337"/>
      <c r="F9" s="337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2" t="s">
        <v>55</v>
      </c>
      <c r="B11" s="333"/>
      <c r="C11" s="333"/>
      <c r="D11" s="333"/>
      <c r="E11" s="333"/>
      <c r="F11" s="334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-13558687</v>
      </c>
      <c r="E12" s="118">
        <v>27448524</v>
      </c>
      <c r="F12" s="118">
        <v>27356439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-13558687</v>
      </c>
      <c r="E13" s="118">
        <v>27448524</v>
      </c>
      <c r="F13" s="118">
        <v>27356439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21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-18689333</v>
      </c>
      <c r="E15" s="121">
        <v>18689333</v>
      </c>
      <c r="F15" s="121">
        <v>18689333</v>
      </c>
    </row>
    <row r="16" spans="1:6" x14ac:dyDescent="0.25">
      <c r="A16" s="329" t="s">
        <v>367</v>
      </c>
      <c r="B16" s="330"/>
      <c r="C16" s="330"/>
      <c r="D16" s="330"/>
      <c r="E16" s="330"/>
      <c r="F16" s="330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-13558687</v>
      </c>
      <c r="E17" s="118">
        <v>27448524</v>
      </c>
      <c r="F17" s="118">
        <v>27356439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5130646</v>
      </c>
      <c r="E18" s="118">
        <v>8759191</v>
      </c>
      <c r="F18" s="118">
        <v>8667106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-18689333</v>
      </c>
      <c r="E20" s="121">
        <v>18689333</v>
      </c>
      <c r="F20" s="121">
        <v>18689333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-13558687</v>
      </c>
      <c r="E21" s="166">
        <v>27448524</v>
      </c>
      <c r="F21" s="166">
        <v>27356439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Normal="100" workbookViewId="0">
      <selection activeCell="D82" sqref="D82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2" t="s">
        <v>445</v>
      </c>
      <c r="N2" s="323"/>
      <c r="O2" s="323"/>
      <c r="P2" s="323"/>
    </row>
    <row r="3" spans="1:16" x14ac:dyDescent="0.25">
      <c r="M3" s="323"/>
      <c r="N3" s="323"/>
      <c r="O3" s="323"/>
      <c r="P3" s="323"/>
    </row>
    <row r="4" spans="1:16" x14ac:dyDescent="0.25">
      <c r="D4" s="124" t="s">
        <v>447</v>
      </c>
      <c r="M4" s="323"/>
      <c r="N4" s="323"/>
      <c r="O4" s="323"/>
      <c r="P4" s="323"/>
    </row>
    <row r="5" spans="1:16" x14ac:dyDescent="0.25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16" ht="18.75" x14ac:dyDescent="0.3">
      <c r="A6" s="341" t="s">
        <v>324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x14ac:dyDescent="0.25">
      <c r="P7" s="125" t="s">
        <v>232</v>
      </c>
    </row>
    <row r="8" spans="1:16" x14ac:dyDescent="0.25">
      <c r="A8" s="342" t="s">
        <v>231</v>
      </c>
      <c r="B8" s="342" t="s">
        <v>230</v>
      </c>
      <c r="C8" s="342" t="s">
        <v>229</v>
      </c>
      <c r="D8" s="344" t="s">
        <v>284</v>
      </c>
      <c r="E8" s="343" t="s">
        <v>5</v>
      </c>
      <c r="F8" s="343"/>
      <c r="G8" s="343"/>
      <c r="H8" s="343"/>
      <c r="I8" s="343"/>
      <c r="J8" s="343" t="s">
        <v>6</v>
      </c>
      <c r="K8" s="343"/>
      <c r="L8" s="343"/>
      <c r="M8" s="343"/>
      <c r="N8" s="343"/>
      <c r="O8" s="343"/>
      <c r="P8" s="345" t="s">
        <v>228</v>
      </c>
    </row>
    <row r="9" spans="1:16" x14ac:dyDescent="0.25">
      <c r="A9" s="343"/>
      <c r="B9" s="343"/>
      <c r="C9" s="343"/>
      <c r="D9" s="344"/>
      <c r="E9" s="345" t="s">
        <v>7</v>
      </c>
      <c r="F9" s="343" t="s">
        <v>227</v>
      </c>
      <c r="G9" s="343" t="s">
        <v>226</v>
      </c>
      <c r="H9" s="343"/>
      <c r="I9" s="343" t="s">
        <v>225</v>
      </c>
      <c r="J9" s="345" t="s">
        <v>7</v>
      </c>
      <c r="K9" s="343" t="s">
        <v>8</v>
      </c>
      <c r="L9" s="343" t="s">
        <v>227</v>
      </c>
      <c r="M9" s="343" t="s">
        <v>226</v>
      </c>
      <c r="N9" s="343"/>
      <c r="O9" s="343" t="s">
        <v>225</v>
      </c>
      <c r="P9" s="345"/>
    </row>
    <row r="10" spans="1:16" x14ac:dyDescent="0.25">
      <c r="A10" s="343"/>
      <c r="B10" s="343"/>
      <c r="C10" s="343"/>
      <c r="D10" s="344"/>
      <c r="E10" s="345"/>
      <c r="F10" s="343"/>
      <c r="G10" s="343" t="s">
        <v>224</v>
      </c>
      <c r="H10" s="343" t="s">
        <v>223</v>
      </c>
      <c r="I10" s="343"/>
      <c r="J10" s="345"/>
      <c r="K10" s="343"/>
      <c r="L10" s="343"/>
      <c r="M10" s="343" t="s">
        <v>224</v>
      </c>
      <c r="N10" s="343" t="s">
        <v>223</v>
      </c>
      <c r="O10" s="343"/>
      <c r="P10" s="345"/>
    </row>
    <row r="11" spans="1:16" ht="39" customHeight="1" x14ac:dyDescent="0.25">
      <c r="A11" s="343"/>
      <c r="B11" s="343"/>
      <c r="C11" s="343"/>
      <c r="D11" s="344"/>
      <c r="E11" s="345"/>
      <c r="F11" s="343"/>
      <c r="G11" s="343"/>
      <c r="H11" s="343"/>
      <c r="I11" s="343"/>
      <c r="J11" s="345"/>
      <c r="K11" s="343"/>
      <c r="L11" s="343"/>
      <c r="M11" s="343"/>
      <c r="N11" s="343"/>
      <c r="O11" s="343"/>
      <c r="P11" s="345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9" t="s">
        <v>222</v>
      </c>
      <c r="B13" s="320"/>
      <c r="C13" s="296"/>
      <c r="D13" s="297" t="s">
        <v>452</v>
      </c>
      <c r="E13" s="294">
        <v>23659738</v>
      </c>
      <c r="F13" s="294">
        <v>15494319</v>
      </c>
      <c r="G13" s="294">
        <v>9875606</v>
      </c>
      <c r="H13" s="294">
        <v>260000</v>
      </c>
      <c r="I13" s="294">
        <v>8165419</v>
      </c>
      <c r="J13" s="294">
        <v>23106522</v>
      </c>
      <c r="K13" s="294">
        <v>18635437</v>
      </c>
      <c r="L13" s="294">
        <v>212085</v>
      </c>
      <c r="M13" s="294">
        <v>0</v>
      </c>
      <c r="N13" s="294">
        <v>0</v>
      </c>
      <c r="O13" s="294">
        <v>22894437</v>
      </c>
      <c r="P13" s="294">
        <f t="shared" ref="P13:P44" si="0">E13+J13</f>
        <v>46766260</v>
      </c>
    </row>
    <row r="14" spans="1:16" ht="24" customHeight="1" x14ac:dyDescent="0.25">
      <c r="A14" s="319" t="s">
        <v>221</v>
      </c>
      <c r="B14" s="320"/>
      <c r="C14" s="296"/>
      <c r="D14" s="297" t="s">
        <v>452</v>
      </c>
      <c r="E14" s="294">
        <v>23659738</v>
      </c>
      <c r="F14" s="294">
        <v>15494319</v>
      </c>
      <c r="G14" s="294">
        <v>9875606</v>
      </c>
      <c r="H14" s="294">
        <v>260000</v>
      </c>
      <c r="I14" s="294">
        <v>8165419</v>
      </c>
      <c r="J14" s="294">
        <v>23106522</v>
      </c>
      <c r="K14" s="294">
        <v>18635437</v>
      </c>
      <c r="L14" s="294">
        <v>212085</v>
      </c>
      <c r="M14" s="294">
        <v>0</v>
      </c>
      <c r="N14" s="294">
        <v>0</v>
      </c>
      <c r="O14" s="294">
        <v>22894437</v>
      </c>
      <c r="P14" s="294">
        <f t="shared" si="0"/>
        <v>46766260</v>
      </c>
    </row>
    <row r="15" spans="1:16" ht="66.75" customHeight="1" x14ac:dyDescent="0.25">
      <c r="A15" s="315" t="s">
        <v>220</v>
      </c>
      <c r="B15" s="315" t="s">
        <v>219</v>
      </c>
      <c r="C15" s="316" t="s">
        <v>69</v>
      </c>
      <c r="D15" s="317" t="s">
        <v>218</v>
      </c>
      <c r="E15" s="295">
        <v>12466700</v>
      </c>
      <c r="F15" s="318">
        <v>12466700</v>
      </c>
      <c r="G15" s="318">
        <v>9542200</v>
      </c>
      <c r="H15" s="318">
        <v>260000</v>
      </c>
      <c r="I15" s="318">
        <v>0</v>
      </c>
      <c r="J15" s="295">
        <v>150000</v>
      </c>
      <c r="K15" s="318">
        <v>110000</v>
      </c>
      <c r="L15" s="318">
        <v>40000</v>
      </c>
      <c r="M15" s="318">
        <v>0</v>
      </c>
      <c r="N15" s="318">
        <v>0</v>
      </c>
      <c r="O15" s="318">
        <v>110000</v>
      </c>
      <c r="P15" s="295">
        <f t="shared" si="0"/>
        <v>12616700</v>
      </c>
    </row>
    <row r="16" spans="1:16" ht="18" customHeight="1" x14ac:dyDescent="0.25">
      <c r="A16" s="315" t="s">
        <v>217</v>
      </c>
      <c r="B16" s="315" t="s">
        <v>58</v>
      </c>
      <c r="C16" s="316" t="s">
        <v>65</v>
      </c>
      <c r="D16" s="317" t="s">
        <v>97</v>
      </c>
      <c r="E16" s="295">
        <v>155000</v>
      </c>
      <c r="F16" s="318">
        <v>155000</v>
      </c>
      <c r="G16" s="318">
        <v>0</v>
      </c>
      <c r="H16" s="318">
        <v>0</v>
      </c>
      <c r="I16" s="318">
        <v>0</v>
      </c>
      <c r="J16" s="295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295">
        <f t="shared" si="0"/>
        <v>155000</v>
      </c>
    </row>
    <row r="17" spans="1:16" ht="27" customHeight="1" x14ac:dyDescent="0.25">
      <c r="A17" s="315" t="s">
        <v>216</v>
      </c>
      <c r="B17" s="315" t="s">
        <v>215</v>
      </c>
      <c r="C17" s="316" t="s">
        <v>115</v>
      </c>
      <c r="D17" s="317" t="s">
        <v>214</v>
      </c>
      <c r="E17" s="295">
        <v>38000</v>
      </c>
      <c r="F17" s="318">
        <v>38000</v>
      </c>
      <c r="G17" s="318">
        <v>0</v>
      </c>
      <c r="H17" s="318">
        <v>0</v>
      </c>
      <c r="I17" s="318">
        <v>0</v>
      </c>
      <c r="J17" s="295">
        <v>0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295">
        <f t="shared" si="0"/>
        <v>38000</v>
      </c>
    </row>
    <row r="18" spans="1:16" ht="21.75" customHeight="1" x14ac:dyDescent="0.25">
      <c r="A18" s="315" t="s">
        <v>213</v>
      </c>
      <c r="B18" s="315" t="s">
        <v>212</v>
      </c>
      <c r="C18" s="316" t="s">
        <v>211</v>
      </c>
      <c r="D18" s="317" t="s">
        <v>210</v>
      </c>
      <c r="E18" s="295">
        <v>22000</v>
      </c>
      <c r="F18" s="318">
        <v>22000</v>
      </c>
      <c r="G18" s="318">
        <v>18000</v>
      </c>
      <c r="H18" s="318">
        <v>0</v>
      </c>
      <c r="I18" s="318">
        <v>0</v>
      </c>
      <c r="J18" s="295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295">
        <f t="shared" si="0"/>
        <v>22000</v>
      </c>
    </row>
    <row r="19" spans="1:16" ht="51.75" customHeight="1" x14ac:dyDescent="0.25">
      <c r="A19" s="315" t="s">
        <v>209</v>
      </c>
      <c r="B19" s="315" t="s">
        <v>208</v>
      </c>
      <c r="C19" s="316" t="s">
        <v>146</v>
      </c>
      <c r="D19" s="317" t="s">
        <v>207</v>
      </c>
      <c r="E19" s="295">
        <v>56426</v>
      </c>
      <c r="F19" s="318">
        <v>56426</v>
      </c>
      <c r="G19" s="318">
        <v>0</v>
      </c>
      <c r="H19" s="318">
        <v>0</v>
      </c>
      <c r="I19" s="318">
        <v>0</v>
      </c>
      <c r="J19" s="295">
        <v>0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295">
        <f t="shared" si="0"/>
        <v>56426</v>
      </c>
    </row>
    <row r="20" spans="1:16" ht="40.5" customHeight="1" x14ac:dyDescent="0.25">
      <c r="A20" s="315" t="s">
        <v>206</v>
      </c>
      <c r="B20" s="315" t="s">
        <v>205</v>
      </c>
      <c r="C20" s="316" t="s">
        <v>146</v>
      </c>
      <c r="D20" s="317" t="s">
        <v>204</v>
      </c>
      <c r="E20" s="295">
        <v>15274</v>
      </c>
      <c r="F20" s="318">
        <v>15274</v>
      </c>
      <c r="G20" s="318">
        <v>0</v>
      </c>
      <c r="H20" s="318">
        <v>0</v>
      </c>
      <c r="I20" s="318">
        <v>0</v>
      </c>
      <c r="J20" s="295">
        <v>0</v>
      </c>
      <c r="K20" s="318">
        <v>0</v>
      </c>
      <c r="L20" s="318">
        <v>0</v>
      </c>
      <c r="M20" s="318">
        <v>0</v>
      </c>
      <c r="N20" s="318">
        <v>0</v>
      </c>
      <c r="O20" s="318">
        <v>0</v>
      </c>
      <c r="P20" s="295">
        <f t="shared" si="0"/>
        <v>15274</v>
      </c>
    </row>
    <row r="21" spans="1:16" ht="27.75" customHeight="1" x14ac:dyDescent="0.25">
      <c r="A21" s="315" t="s">
        <v>287</v>
      </c>
      <c r="B21" s="315" t="s">
        <v>288</v>
      </c>
      <c r="C21" s="316" t="s">
        <v>201</v>
      </c>
      <c r="D21" s="317" t="s">
        <v>289</v>
      </c>
      <c r="E21" s="295">
        <v>51496</v>
      </c>
      <c r="F21" s="318">
        <v>0</v>
      </c>
      <c r="G21" s="318">
        <v>0</v>
      </c>
      <c r="H21" s="318">
        <v>0</v>
      </c>
      <c r="I21" s="318">
        <v>51496</v>
      </c>
      <c r="J21" s="295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v>0</v>
      </c>
      <c r="P21" s="295">
        <f t="shared" si="0"/>
        <v>51496</v>
      </c>
    </row>
    <row r="22" spans="1:16" ht="18.75" customHeight="1" x14ac:dyDescent="0.25">
      <c r="A22" s="315" t="s">
        <v>203</v>
      </c>
      <c r="B22" s="315" t="s">
        <v>202</v>
      </c>
      <c r="C22" s="316" t="s">
        <v>201</v>
      </c>
      <c r="D22" s="317" t="s">
        <v>200</v>
      </c>
      <c r="E22" s="295">
        <v>6651916</v>
      </c>
      <c r="F22" s="318">
        <v>532093</v>
      </c>
      <c r="G22" s="318">
        <v>23346</v>
      </c>
      <c r="H22" s="318">
        <v>0</v>
      </c>
      <c r="I22" s="318">
        <v>6119823</v>
      </c>
      <c r="J22" s="295">
        <v>185000</v>
      </c>
      <c r="K22" s="318">
        <v>185000</v>
      </c>
      <c r="L22" s="318">
        <v>0</v>
      </c>
      <c r="M22" s="318">
        <v>0</v>
      </c>
      <c r="N22" s="318">
        <v>0</v>
      </c>
      <c r="O22" s="318">
        <v>185000</v>
      </c>
      <c r="P22" s="295">
        <f t="shared" si="0"/>
        <v>6836916</v>
      </c>
    </row>
    <row r="23" spans="1:16" ht="21.75" customHeight="1" x14ac:dyDescent="0.25">
      <c r="A23" s="315" t="s">
        <v>199</v>
      </c>
      <c r="B23" s="315" t="s">
        <v>198</v>
      </c>
      <c r="C23" s="316" t="s">
        <v>197</v>
      </c>
      <c r="D23" s="317" t="s">
        <v>196</v>
      </c>
      <c r="E23" s="295">
        <v>320800</v>
      </c>
      <c r="F23" s="318">
        <v>320800</v>
      </c>
      <c r="G23" s="318">
        <v>0</v>
      </c>
      <c r="H23" s="318">
        <v>0</v>
      </c>
      <c r="I23" s="318">
        <v>0</v>
      </c>
      <c r="J23" s="295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295">
        <f t="shared" si="0"/>
        <v>320800</v>
      </c>
    </row>
    <row r="24" spans="1:16" ht="28.5" customHeight="1" x14ac:dyDescent="0.25">
      <c r="A24" s="315" t="s">
        <v>290</v>
      </c>
      <c r="B24" s="315" t="s">
        <v>291</v>
      </c>
      <c r="C24" s="316" t="s">
        <v>142</v>
      </c>
      <c r="D24" s="317" t="s">
        <v>292</v>
      </c>
      <c r="E24" s="295">
        <v>0</v>
      </c>
      <c r="F24" s="318">
        <v>0</v>
      </c>
      <c r="G24" s="318">
        <v>0</v>
      </c>
      <c r="H24" s="318">
        <v>0</v>
      </c>
      <c r="I24" s="318">
        <v>0</v>
      </c>
      <c r="J24" s="295">
        <v>969564</v>
      </c>
      <c r="K24" s="318">
        <v>969564</v>
      </c>
      <c r="L24" s="318">
        <v>0</v>
      </c>
      <c r="M24" s="318">
        <v>0</v>
      </c>
      <c r="N24" s="318">
        <v>0</v>
      </c>
      <c r="O24" s="318">
        <v>969564</v>
      </c>
      <c r="P24" s="295">
        <f t="shared" si="0"/>
        <v>969564</v>
      </c>
    </row>
    <row r="25" spans="1:16" ht="25.5" customHeight="1" x14ac:dyDescent="0.25">
      <c r="A25" s="315" t="s">
        <v>326</v>
      </c>
      <c r="B25" s="315" t="s">
        <v>327</v>
      </c>
      <c r="C25" s="316" t="s">
        <v>142</v>
      </c>
      <c r="D25" s="317" t="s">
        <v>459</v>
      </c>
      <c r="E25" s="295">
        <v>0</v>
      </c>
      <c r="F25" s="318">
        <v>0</v>
      </c>
      <c r="G25" s="318">
        <v>0</v>
      </c>
      <c r="H25" s="318">
        <v>0</v>
      </c>
      <c r="I25" s="318">
        <v>0</v>
      </c>
      <c r="J25" s="295">
        <v>1500000</v>
      </c>
      <c r="K25" s="318">
        <v>1500000</v>
      </c>
      <c r="L25" s="318">
        <v>0</v>
      </c>
      <c r="M25" s="318">
        <v>0</v>
      </c>
      <c r="N25" s="318">
        <v>0</v>
      </c>
      <c r="O25" s="318">
        <v>1500000</v>
      </c>
      <c r="P25" s="295">
        <f t="shared" si="0"/>
        <v>1500000</v>
      </c>
    </row>
    <row r="26" spans="1:16" ht="30.75" customHeight="1" x14ac:dyDescent="0.25">
      <c r="A26" s="315" t="s">
        <v>195</v>
      </c>
      <c r="B26" s="315" t="s">
        <v>194</v>
      </c>
      <c r="C26" s="316" t="s">
        <v>142</v>
      </c>
      <c r="D26" s="317" t="s">
        <v>193</v>
      </c>
      <c r="E26" s="295">
        <v>1994100</v>
      </c>
      <c r="F26" s="318">
        <v>0</v>
      </c>
      <c r="G26" s="318">
        <v>0</v>
      </c>
      <c r="H26" s="318">
        <v>0</v>
      </c>
      <c r="I26" s="318">
        <v>1994100</v>
      </c>
      <c r="J26" s="295">
        <v>0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295">
        <f t="shared" si="0"/>
        <v>1994100</v>
      </c>
    </row>
    <row r="27" spans="1:16" ht="39.75" customHeight="1" x14ac:dyDescent="0.25">
      <c r="A27" s="315" t="s">
        <v>439</v>
      </c>
      <c r="B27" s="315" t="s">
        <v>440</v>
      </c>
      <c r="C27" s="316" t="s">
        <v>138</v>
      </c>
      <c r="D27" s="317" t="s">
        <v>441</v>
      </c>
      <c r="E27" s="295">
        <v>0</v>
      </c>
      <c r="F27" s="318">
        <v>0</v>
      </c>
      <c r="G27" s="318">
        <v>0</v>
      </c>
      <c r="H27" s="318">
        <v>0</v>
      </c>
      <c r="I27" s="318">
        <v>0</v>
      </c>
      <c r="J27" s="295">
        <v>4439400</v>
      </c>
      <c r="K27" s="318">
        <v>4439400</v>
      </c>
      <c r="L27" s="318">
        <v>0</v>
      </c>
      <c r="M27" s="318">
        <v>0</v>
      </c>
      <c r="N27" s="318">
        <v>0</v>
      </c>
      <c r="O27" s="318">
        <v>4439400</v>
      </c>
      <c r="P27" s="295">
        <f t="shared" si="0"/>
        <v>4439400</v>
      </c>
    </row>
    <row r="28" spans="1:16" ht="40.5" customHeight="1" x14ac:dyDescent="0.25">
      <c r="A28" s="315" t="s">
        <v>293</v>
      </c>
      <c r="B28" s="315" t="s">
        <v>294</v>
      </c>
      <c r="C28" s="316" t="s">
        <v>138</v>
      </c>
      <c r="D28" s="317" t="s">
        <v>295</v>
      </c>
      <c r="E28" s="295">
        <v>0</v>
      </c>
      <c r="F28" s="318">
        <v>0</v>
      </c>
      <c r="G28" s="318">
        <v>0</v>
      </c>
      <c r="H28" s="318">
        <v>0</v>
      </c>
      <c r="I28" s="318">
        <v>0</v>
      </c>
      <c r="J28" s="295">
        <v>2872473</v>
      </c>
      <c r="K28" s="318">
        <v>2872473</v>
      </c>
      <c r="L28" s="318">
        <v>0</v>
      </c>
      <c r="M28" s="318">
        <v>0</v>
      </c>
      <c r="N28" s="318">
        <v>0</v>
      </c>
      <c r="O28" s="318">
        <v>2872473</v>
      </c>
      <c r="P28" s="295">
        <f t="shared" si="0"/>
        <v>2872473</v>
      </c>
    </row>
    <row r="29" spans="1:16" ht="47.25" customHeight="1" x14ac:dyDescent="0.25">
      <c r="A29" s="315" t="s">
        <v>334</v>
      </c>
      <c r="B29" s="315" t="s">
        <v>335</v>
      </c>
      <c r="C29" s="316" t="s">
        <v>138</v>
      </c>
      <c r="D29" s="317" t="s">
        <v>336</v>
      </c>
      <c r="E29" s="295">
        <v>0</v>
      </c>
      <c r="F29" s="318">
        <v>0</v>
      </c>
      <c r="G29" s="318">
        <v>0</v>
      </c>
      <c r="H29" s="318">
        <v>0</v>
      </c>
      <c r="I29" s="318">
        <v>0</v>
      </c>
      <c r="J29" s="295">
        <v>8452500</v>
      </c>
      <c r="K29" s="318">
        <v>8452500</v>
      </c>
      <c r="L29" s="318">
        <v>0</v>
      </c>
      <c r="M29" s="318">
        <v>0</v>
      </c>
      <c r="N29" s="318">
        <v>0</v>
      </c>
      <c r="O29" s="318">
        <v>8452500</v>
      </c>
      <c r="P29" s="295">
        <f t="shared" si="0"/>
        <v>8452500</v>
      </c>
    </row>
    <row r="30" spans="1:16" ht="40.5" customHeight="1" x14ac:dyDescent="0.25">
      <c r="A30" s="315" t="s">
        <v>192</v>
      </c>
      <c r="B30" s="315" t="s">
        <v>191</v>
      </c>
      <c r="C30" s="316" t="s">
        <v>190</v>
      </c>
      <c r="D30" s="317" t="s">
        <v>189</v>
      </c>
      <c r="E30" s="295">
        <v>1455026</v>
      </c>
      <c r="F30" s="318">
        <v>1455026</v>
      </c>
      <c r="G30" s="318">
        <v>0</v>
      </c>
      <c r="H30" s="318">
        <v>0</v>
      </c>
      <c r="I30" s="318">
        <v>0</v>
      </c>
      <c r="J30" s="295">
        <v>109974</v>
      </c>
      <c r="K30" s="318">
        <v>106500</v>
      </c>
      <c r="L30" s="318">
        <v>3474</v>
      </c>
      <c r="M30" s="318">
        <v>0</v>
      </c>
      <c r="N30" s="318">
        <v>0</v>
      </c>
      <c r="O30" s="318">
        <v>106500</v>
      </c>
      <c r="P30" s="295">
        <f t="shared" si="0"/>
        <v>1565000</v>
      </c>
    </row>
    <row r="31" spans="1:16" ht="27.75" customHeight="1" x14ac:dyDescent="0.25">
      <c r="A31" s="315" t="s">
        <v>188</v>
      </c>
      <c r="B31" s="315" t="s">
        <v>187</v>
      </c>
      <c r="C31" s="316" t="s">
        <v>138</v>
      </c>
      <c r="D31" s="317" t="s">
        <v>186</v>
      </c>
      <c r="E31" s="295">
        <v>30000</v>
      </c>
      <c r="F31" s="318">
        <v>30000</v>
      </c>
      <c r="G31" s="318">
        <v>0</v>
      </c>
      <c r="H31" s="318">
        <v>0</v>
      </c>
      <c r="I31" s="318">
        <v>0</v>
      </c>
      <c r="J31" s="295">
        <v>0</v>
      </c>
      <c r="K31" s="318">
        <v>0</v>
      </c>
      <c r="L31" s="318">
        <v>0</v>
      </c>
      <c r="M31" s="318">
        <v>0</v>
      </c>
      <c r="N31" s="318">
        <v>0</v>
      </c>
      <c r="O31" s="318">
        <v>0</v>
      </c>
      <c r="P31" s="295">
        <f t="shared" si="0"/>
        <v>30000</v>
      </c>
    </row>
    <row r="32" spans="1:16" ht="92.25" customHeight="1" x14ac:dyDescent="0.25">
      <c r="A32" s="315" t="s">
        <v>453</v>
      </c>
      <c r="B32" s="315" t="s">
        <v>454</v>
      </c>
      <c r="C32" s="316" t="s">
        <v>138</v>
      </c>
      <c r="D32" s="317" t="s">
        <v>458</v>
      </c>
      <c r="E32" s="295">
        <v>0</v>
      </c>
      <c r="F32" s="318">
        <v>0</v>
      </c>
      <c r="G32" s="318">
        <v>0</v>
      </c>
      <c r="H32" s="318">
        <v>0</v>
      </c>
      <c r="I32" s="318">
        <v>0</v>
      </c>
      <c r="J32" s="295">
        <v>45015</v>
      </c>
      <c r="K32" s="318">
        <v>0</v>
      </c>
      <c r="L32" s="318">
        <v>45015</v>
      </c>
      <c r="M32" s="318">
        <v>0</v>
      </c>
      <c r="N32" s="318">
        <v>0</v>
      </c>
      <c r="O32" s="318">
        <v>0</v>
      </c>
      <c r="P32" s="295">
        <f t="shared" si="0"/>
        <v>45015</v>
      </c>
    </row>
    <row r="33" spans="1:16" ht="33" customHeight="1" x14ac:dyDescent="0.25">
      <c r="A33" s="315" t="s">
        <v>185</v>
      </c>
      <c r="B33" s="315" t="s">
        <v>184</v>
      </c>
      <c r="C33" s="316" t="s">
        <v>183</v>
      </c>
      <c r="D33" s="317" t="s">
        <v>182</v>
      </c>
      <c r="E33" s="295">
        <v>403000</v>
      </c>
      <c r="F33" s="318">
        <v>403000</v>
      </c>
      <c r="G33" s="318">
        <v>292060</v>
      </c>
      <c r="H33" s="318">
        <v>0</v>
      </c>
      <c r="I33" s="318">
        <v>0</v>
      </c>
      <c r="J33" s="295">
        <v>0</v>
      </c>
      <c r="K33" s="318">
        <v>0</v>
      </c>
      <c r="L33" s="318">
        <v>0</v>
      </c>
      <c r="M33" s="318">
        <v>0</v>
      </c>
      <c r="N33" s="318">
        <v>0</v>
      </c>
      <c r="O33" s="318">
        <v>0</v>
      </c>
      <c r="P33" s="295">
        <f t="shared" si="0"/>
        <v>403000</v>
      </c>
    </row>
    <row r="34" spans="1:16" ht="29.25" customHeight="1" x14ac:dyDescent="0.25">
      <c r="A34" s="315" t="s">
        <v>181</v>
      </c>
      <c r="B34" s="315" t="s">
        <v>180</v>
      </c>
      <c r="C34" s="316" t="s">
        <v>179</v>
      </c>
      <c r="D34" s="317" t="s">
        <v>178</v>
      </c>
      <c r="E34" s="295">
        <v>0</v>
      </c>
      <c r="F34" s="318">
        <v>0</v>
      </c>
      <c r="G34" s="318">
        <v>0</v>
      </c>
      <c r="H34" s="318">
        <v>0</v>
      </c>
      <c r="I34" s="318">
        <v>0</v>
      </c>
      <c r="J34" s="295">
        <v>123596</v>
      </c>
      <c r="K34" s="318">
        <v>0</v>
      </c>
      <c r="L34" s="318">
        <v>123596</v>
      </c>
      <c r="M34" s="318">
        <v>0</v>
      </c>
      <c r="N34" s="318">
        <v>0</v>
      </c>
      <c r="O34" s="318">
        <v>0</v>
      </c>
      <c r="P34" s="295">
        <f t="shared" si="0"/>
        <v>123596</v>
      </c>
    </row>
    <row r="35" spans="1:16" ht="30" customHeight="1" x14ac:dyDescent="0.25">
      <c r="A35" s="315" t="s">
        <v>434</v>
      </c>
      <c r="B35" s="315" t="s">
        <v>435</v>
      </c>
      <c r="C35" s="316" t="s">
        <v>436</v>
      </c>
      <c r="D35" s="317" t="s">
        <v>437</v>
      </c>
      <c r="E35" s="295">
        <v>0</v>
      </c>
      <c r="F35" s="318">
        <v>0</v>
      </c>
      <c r="G35" s="318">
        <v>0</v>
      </c>
      <c r="H35" s="318">
        <v>0</v>
      </c>
      <c r="I35" s="318">
        <v>0</v>
      </c>
      <c r="J35" s="295">
        <v>4259000</v>
      </c>
      <c r="K35" s="318">
        <v>0</v>
      </c>
      <c r="L35" s="318">
        <v>0</v>
      </c>
      <c r="M35" s="318">
        <v>0</v>
      </c>
      <c r="N35" s="318">
        <v>0</v>
      </c>
      <c r="O35" s="318">
        <v>4259000</v>
      </c>
      <c r="P35" s="295">
        <f t="shared" si="0"/>
        <v>4259000</v>
      </c>
    </row>
    <row r="36" spans="1:16" ht="29.25" customHeight="1" x14ac:dyDescent="0.25">
      <c r="A36" s="319" t="s">
        <v>177</v>
      </c>
      <c r="B36" s="320"/>
      <c r="C36" s="296"/>
      <c r="D36" s="297" t="s">
        <v>397</v>
      </c>
      <c r="E36" s="294">
        <v>78047713</v>
      </c>
      <c r="F36" s="294">
        <v>78047713</v>
      </c>
      <c r="G36" s="294">
        <v>53835876</v>
      </c>
      <c r="H36" s="294">
        <v>6234737</v>
      </c>
      <c r="I36" s="294">
        <v>0</v>
      </c>
      <c r="J36" s="294">
        <v>10343662</v>
      </c>
      <c r="K36" s="294">
        <v>8454947</v>
      </c>
      <c r="L36" s="294">
        <v>1888715</v>
      </c>
      <c r="M36" s="294">
        <v>0</v>
      </c>
      <c r="N36" s="294">
        <v>0</v>
      </c>
      <c r="O36" s="294">
        <v>8454947</v>
      </c>
      <c r="P36" s="294">
        <f t="shared" si="0"/>
        <v>88391375</v>
      </c>
    </row>
    <row r="37" spans="1:16" ht="28.5" customHeight="1" x14ac:dyDescent="0.25">
      <c r="A37" s="319" t="s">
        <v>176</v>
      </c>
      <c r="B37" s="320"/>
      <c r="C37" s="296"/>
      <c r="D37" s="297" t="s">
        <v>397</v>
      </c>
      <c r="E37" s="294">
        <v>78047713</v>
      </c>
      <c r="F37" s="294">
        <v>78047713</v>
      </c>
      <c r="G37" s="294">
        <v>53835876</v>
      </c>
      <c r="H37" s="294">
        <v>6234737</v>
      </c>
      <c r="I37" s="294">
        <v>0</v>
      </c>
      <c r="J37" s="294">
        <v>10343662</v>
      </c>
      <c r="K37" s="294">
        <v>8454947</v>
      </c>
      <c r="L37" s="294">
        <v>1888715</v>
      </c>
      <c r="M37" s="294">
        <v>0</v>
      </c>
      <c r="N37" s="294">
        <v>0</v>
      </c>
      <c r="O37" s="294">
        <v>8454947</v>
      </c>
      <c r="P37" s="294">
        <f t="shared" si="0"/>
        <v>88391375</v>
      </c>
    </row>
    <row r="38" spans="1:16" ht="42" customHeight="1" x14ac:dyDescent="0.25">
      <c r="A38" s="315" t="s">
        <v>175</v>
      </c>
      <c r="B38" s="315" t="s">
        <v>70</v>
      </c>
      <c r="C38" s="316" t="s">
        <v>69</v>
      </c>
      <c r="D38" s="317" t="s">
        <v>68</v>
      </c>
      <c r="E38" s="295">
        <v>791000</v>
      </c>
      <c r="F38" s="318">
        <v>791000</v>
      </c>
      <c r="G38" s="318">
        <v>632700</v>
      </c>
      <c r="H38" s="318">
        <v>0</v>
      </c>
      <c r="I38" s="318">
        <v>0</v>
      </c>
      <c r="J38" s="295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295">
        <f t="shared" si="0"/>
        <v>791000</v>
      </c>
    </row>
    <row r="39" spans="1:16" ht="23.25" customHeight="1" x14ac:dyDescent="0.25">
      <c r="A39" s="315" t="s">
        <v>174</v>
      </c>
      <c r="B39" s="315" t="s">
        <v>58</v>
      </c>
      <c r="C39" s="316" t="s">
        <v>65</v>
      </c>
      <c r="D39" s="317" t="s">
        <v>97</v>
      </c>
      <c r="E39" s="295">
        <v>7200</v>
      </c>
      <c r="F39" s="318">
        <v>7200</v>
      </c>
      <c r="G39" s="318">
        <v>0</v>
      </c>
      <c r="H39" s="318">
        <v>0</v>
      </c>
      <c r="I39" s="318">
        <v>0</v>
      </c>
      <c r="J39" s="295">
        <v>7800</v>
      </c>
      <c r="K39" s="318">
        <v>7800</v>
      </c>
      <c r="L39" s="318">
        <v>0</v>
      </c>
      <c r="M39" s="318">
        <v>0</v>
      </c>
      <c r="N39" s="318">
        <v>0</v>
      </c>
      <c r="O39" s="318">
        <v>7800</v>
      </c>
      <c r="P39" s="295">
        <f t="shared" si="0"/>
        <v>15000</v>
      </c>
    </row>
    <row r="40" spans="1:16" ht="21" customHeight="1" x14ac:dyDescent="0.25">
      <c r="A40" s="315" t="s">
        <v>173</v>
      </c>
      <c r="B40" s="315" t="s">
        <v>172</v>
      </c>
      <c r="C40" s="316" t="s">
        <v>171</v>
      </c>
      <c r="D40" s="317" t="s">
        <v>170</v>
      </c>
      <c r="E40" s="295">
        <v>9457003</v>
      </c>
      <c r="F40" s="318">
        <v>9457003</v>
      </c>
      <c r="G40" s="318">
        <v>6270000</v>
      </c>
      <c r="H40" s="318">
        <v>598197</v>
      </c>
      <c r="I40" s="318">
        <v>0</v>
      </c>
      <c r="J40" s="295">
        <v>650000</v>
      </c>
      <c r="K40" s="318">
        <v>0</v>
      </c>
      <c r="L40" s="318">
        <v>650000</v>
      </c>
      <c r="M40" s="318">
        <v>0</v>
      </c>
      <c r="N40" s="318">
        <v>0</v>
      </c>
      <c r="O40" s="318">
        <v>0</v>
      </c>
      <c r="P40" s="295">
        <f t="shared" si="0"/>
        <v>10107003</v>
      </c>
    </row>
    <row r="41" spans="1:16" ht="65.25" customHeight="1" x14ac:dyDescent="0.25">
      <c r="A41" s="315" t="s">
        <v>167</v>
      </c>
      <c r="B41" s="315" t="s">
        <v>119</v>
      </c>
      <c r="C41" s="316" t="s">
        <v>169</v>
      </c>
      <c r="D41" s="317" t="s">
        <v>168</v>
      </c>
      <c r="E41" s="295">
        <v>58740310</v>
      </c>
      <c r="F41" s="318">
        <v>58740310</v>
      </c>
      <c r="G41" s="318">
        <v>40603700</v>
      </c>
      <c r="H41" s="318">
        <v>5048340</v>
      </c>
      <c r="I41" s="318">
        <v>0</v>
      </c>
      <c r="J41" s="295">
        <v>4844889</v>
      </c>
      <c r="K41" s="318">
        <v>3606174</v>
      </c>
      <c r="L41" s="318">
        <v>1238715</v>
      </c>
      <c r="M41" s="318">
        <v>0</v>
      </c>
      <c r="N41" s="318">
        <v>0</v>
      </c>
      <c r="O41" s="318">
        <v>3606174</v>
      </c>
      <c r="P41" s="295">
        <f t="shared" si="0"/>
        <v>63585199</v>
      </c>
    </row>
    <row r="42" spans="1:16" ht="39.75" customHeight="1" x14ac:dyDescent="0.25">
      <c r="A42" s="315" t="s">
        <v>166</v>
      </c>
      <c r="B42" s="315" t="s">
        <v>104</v>
      </c>
      <c r="C42" s="316" t="s">
        <v>94</v>
      </c>
      <c r="D42" s="317" t="s">
        <v>165</v>
      </c>
      <c r="E42" s="295">
        <v>2553445</v>
      </c>
      <c r="F42" s="318">
        <v>2553445</v>
      </c>
      <c r="G42" s="318">
        <v>2054040</v>
      </c>
      <c r="H42" s="318">
        <v>69700</v>
      </c>
      <c r="I42" s="318">
        <v>0</v>
      </c>
      <c r="J42" s="295">
        <v>0</v>
      </c>
      <c r="K42" s="318">
        <v>0</v>
      </c>
      <c r="L42" s="318">
        <v>0</v>
      </c>
      <c r="M42" s="318">
        <v>0</v>
      </c>
      <c r="N42" s="318">
        <v>0</v>
      </c>
      <c r="O42" s="318">
        <v>0</v>
      </c>
      <c r="P42" s="295">
        <f t="shared" si="0"/>
        <v>2553445</v>
      </c>
    </row>
    <row r="43" spans="1:16" ht="29.25" customHeight="1" x14ac:dyDescent="0.25">
      <c r="A43" s="315" t="s">
        <v>164</v>
      </c>
      <c r="B43" s="315" t="s">
        <v>163</v>
      </c>
      <c r="C43" s="316" t="s">
        <v>156</v>
      </c>
      <c r="D43" s="317" t="s">
        <v>162</v>
      </c>
      <c r="E43" s="295">
        <v>737000</v>
      </c>
      <c r="F43" s="318">
        <v>737000</v>
      </c>
      <c r="G43" s="318">
        <v>588540</v>
      </c>
      <c r="H43" s="318">
        <v>0</v>
      </c>
      <c r="I43" s="318">
        <v>0</v>
      </c>
      <c r="J43" s="295">
        <v>0</v>
      </c>
      <c r="K43" s="318">
        <v>0</v>
      </c>
      <c r="L43" s="318">
        <v>0</v>
      </c>
      <c r="M43" s="318">
        <v>0</v>
      </c>
      <c r="N43" s="318">
        <v>0</v>
      </c>
      <c r="O43" s="318">
        <v>0</v>
      </c>
      <c r="P43" s="295">
        <f t="shared" si="0"/>
        <v>737000</v>
      </c>
    </row>
    <row r="44" spans="1:16" ht="27.75" customHeight="1" x14ac:dyDescent="0.25">
      <c r="A44" s="315" t="s">
        <v>161</v>
      </c>
      <c r="B44" s="315" t="s">
        <v>160</v>
      </c>
      <c r="C44" s="316" t="s">
        <v>156</v>
      </c>
      <c r="D44" s="317" t="s">
        <v>159</v>
      </c>
      <c r="E44" s="295">
        <v>2258600</v>
      </c>
      <c r="F44" s="318">
        <v>2258600</v>
      </c>
      <c r="G44" s="318">
        <v>1492341</v>
      </c>
      <c r="H44" s="318">
        <v>171500</v>
      </c>
      <c r="I44" s="318">
        <v>0</v>
      </c>
      <c r="J44" s="295">
        <v>29000</v>
      </c>
      <c r="K44" s="318">
        <v>29000</v>
      </c>
      <c r="L44" s="318">
        <v>0</v>
      </c>
      <c r="M44" s="318">
        <v>0</v>
      </c>
      <c r="N44" s="318">
        <v>0</v>
      </c>
      <c r="O44" s="318">
        <v>29000</v>
      </c>
      <c r="P44" s="295">
        <f t="shared" si="0"/>
        <v>2287600</v>
      </c>
    </row>
    <row r="45" spans="1:16" ht="24.75" customHeight="1" x14ac:dyDescent="0.25">
      <c r="A45" s="315" t="s">
        <v>158</v>
      </c>
      <c r="B45" s="315" t="s">
        <v>157</v>
      </c>
      <c r="C45" s="316" t="s">
        <v>156</v>
      </c>
      <c r="D45" s="317" t="s">
        <v>155</v>
      </c>
      <c r="E45" s="295">
        <v>171300</v>
      </c>
      <c r="F45" s="318">
        <v>171300</v>
      </c>
      <c r="G45" s="318">
        <v>0</v>
      </c>
      <c r="H45" s="318">
        <v>0</v>
      </c>
      <c r="I45" s="318">
        <v>0</v>
      </c>
      <c r="J45" s="295">
        <v>0</v>
      </c>
      <c r="K45" s="318">
        <v>0</v>
      </c>
      <c r="L45" s="318">
        <v>0</v>
      </c>
      <c r="M45" s="318">
        <v>0</v>
      </c>
      <c r="N45" s="318">
        <v>0</v>
      </c>
      <c r="O45" s="318">
        <v>0</v>
      </c>
      <c r="P45" s="295">
        <f t="shared" ref="P45:P76" si="1">E45+J45</f>
        <v>171300</v>
      </c>
    </row>
    <row r="46" spans="1:16" ht="30" customHeight="1" x14ac:dyDescent="0.25">
      <c r="A46" s="315" t="s">
        <v>361</v>
      </c>
      <c r="B46" s="315" t="s">
        <v>362</v>
      </c>
      <c r="C46" s="316" t="s">
        <v>156</v>
      </c>
      <c r="D46" s="317" t="s">
        <v>363</v>
      </c>
      <c r="E46" s="295">
        <v>809155</v>
      </c>
      <c r="F46" s="318">
        <v>809155</v>
      </c>
      <c r="G46" s="318">
        <v>654555</v>
      </c>
      <c r="H46" s="318">
        <v>0</v>
      </c>
      <c r="I46" s="318">
        <v>0</v>
      </c>
      <c r="J46" s="295">
        <v>216667</v>
      </c>
      <c r="K46" s="318">
        <v>216667</v>
      </c>
      <c r="L46" s="318">
        <v>0</v>
      </c>
      <c r="M46" s="318">
        <v>0</v>
      </c>
      <c r="N46" s="318">
        <v>0</v>
      </c>
      <c r="O46" s="318">
        <v>216667</v>
      </c>
      <c r="P46" s="295">
        <f t="shared" si="1"/>
        <v>1025822</v>
      </c>
    </row>
    <row r="47" spans="1:16" ht="64.5" customHeight="1" x14ac:dyDescent="0.25">
      <c r="A47" s="315" t="s">
        <v>154</v>
      </c>
      <c r="B47" s="315" t="s">
        <v>153</v>
      </c>
      <c r="C47" s="316" t="s">
        <v>115</v>
      </c>
      <c r="D47" s="317" t="s">
        <v>152</v>
      </c>
      <c r="E47" s="295">
        <v>130000</v>
      </c>
      <c r="F47" s="318">
        <v>130000</v>
      </c>
      <c r="G47" s="318">
        <v>0</v>
      </c>
      <c r="H47" s="318">
        <v>0</v>
      </c>
      <c r="I47" s="318">
        <v>0</v>
      </c>
      <c r="J47" s="295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295">
        <f t="shared" si="1"/>
        <v>130000</v>
      </c>
    </row>
    <row r="48" spans="1:16" ht="26.25" customHeight="1" x14ac:dyDescent="0.25">
      <c r="A48" s="315" t="s">
        <v>151</v>
      </c>
      <c r="B48" s="315" t="s">
        <v>150</v>
      </c>
      <c r="C48" s="316" t="s">
        <v>146</v>
      </c>
      <c r="D48" s="317" t="s">
        <v>149</v>
      </c>
      <c r="E48" s="295">
        <v>110000</v>
      </c>
      <c r="F48" s="318">
        <v>110000</v>
      </c>
      <c r="G48" s="318">
        <v>0</v>
      </c>
      <c r="H48" s="318">
        <v>0</v>
      </c>
      <c r="I48" s="318">
        <v>0</v>
      </c>
      <c r="J48" s="295">
        <v>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295">
        <f t="shared" si="1"/>
        <v>110000</v>
      </c>
    </row>
    <row r="49" spans="1:16" ht="30.75" customHeight="1" x14ac:dyDescent="0.25">
      <c r="A49" s="315" t="s">
        <v>148</v>
      </c>
      <c r="B49" s="315" t="s">
        <v>147</v>
      </c>
      <c r="C49" s="316" t="s">
        <v>146</v>
      </c>
      <c r="D49" s="317" t="s">
        <v>145</v>
      </c>
      <c r="E49" s="295">
        <v>2282700</v>
      </c>
      <c r="F49" s="318">
        <v>2282700</v>
      </c>
      <c r="G49" s="318">
        <v>1540000</v>
      </c>
      <c r="H49" s="318">
        <v>347000</v>
      </c>
      <c r="I49" s="318">
        <v>0</v>
      </c>
      <c r="J49" s="295">
        <v>25100</v>
      </c>
      <c r="K49" s="318">
        <v>25100</v>
      </c>
      <c r="L49" s="318">
        <v>0</v>
      </c>
      <c r="M49" s="318">
        <v>0</v>
      </c>
      <c r="N49" s="318">
        <v>0</v>
      </c>
      <c r="O49" s="318">
        <v>25100</v>
      </c>
      <c r="P49" s="295">
        <f t="shared" si="1"/>
        <v>2307800</v>
      </c>
    </row>
    <row r="50" spans="1:16" ht="23.25" customHeight="1" x14ac:dyDescent="0.25">
      <c r="A50" s="315" t="s">
        <v>144</v>
      </c>
      <c r="B50" s="315" t="s">
        <v>143</v>
      </c>
      <c r="C50" s="316" t="s">
        <v>142</v>
      </c>
      <c r="D50" s="317" t="s">
        <v>141</v>
      </c>
      <c r="E50" s="295">
        <v>0</v>
      </c>
      <c r="F50" s="318">
        <v>0</v>
      </c>
      <c r="G50" s="318">
        <v>0</v>
      </c>
      <c r="H50" s="318">
        <v>0</v>
      </c>
      <c r="I50" s="318">
        <v>0</v>
      </c>
      <c r="J50" s="295">
        <v>3518746</v>
      </c>
      <c r="K50" s="318">
        <v>3518746</v>
      </c>
      <c r="L50" s="318">
        <v>0</v>
      </c>
      <c r="M50" s="318">
        <v>0</v>
      </c>
      <c r="N50" s="318">
        <v>0</v>
      </c>
      <c r="O50" s="318">
        <v>3518746</v>
      </c>
      <c r="P50" s="295">
        <f t="shared" si="1"/>
        <v>3518746</v>
      </c>
    </row>
    <row r="51" spans="1:16" ht="29.25" customHeight="1" x14ac:dyDescent="0.25">
      <c r="A51" s="315" t="s">
        <v>364</v>
      </c>
      <c r="B51" s="315" t="s">
        <v>365</v>
      </c>
      <c r="C51" s="316" t="s">
        <v>142</v>
      </c>
      <c r="D51" s="317" t="s">
        <v>366</v>
      </c>
      <c r="E51" s="295">
        <v>0</v>
      </c>
      <c r="F51" s="318">
        <v>0</v>
      </c>
      <c r="G51" s="318">
        <v>0</v>
      </c>
      <c r="H51" s="318">
        <v>0</v>
      </c>
      <c r="I51" s="318">
        <v>0</v>
      </c>
      <c r="J51" s="295">
        <v>777171</v>
      </c>
      <c r="K51" s="318">
        <v>777171</v>
      </c>
      <c r="L51" s="318">
        <v>0</v>
      </c>
      <c r="M51" s="318">
        <v>0</v>
      </c>
      <c r="N51" s="318">
        <v>0</v>
      </c>
      <c r="O51" s="318">
        <v>777171</v>
      </c>
      <c r="P51" s="295">
        <f t="shared" si="1"/>
        <v>777171</v>
      </c>
    </row>
    <row r="52" spans="1:16" ht="45" customHeight="1" x14ac:dyDescent="0.25">
      <c r="A52" s="315" t="s">
        <v>140</v>
      </c>
      <c r="B52" s="315" t="s">
        <v>139</v>
      </c>
      <c r="C52" s="316" t="s">
        <v>138</v>
      </c>
      <c r="D52" s="317" t="s">
        <v>137</v>
      </c>
      <c r="E52" s="295">
        <v>0</v>
      </c>
      <c r="F52" s="318">
        <v>0</v>
      </c>
      <c r="G52" s="318">
        <v>0</v>
      </c>
      <c r="H52" s="318">
        <v>0</v>
      </c>
      <c r="I52" s="318">
        <v>0</v>
      </c>
      <c r="J52" s="295">
        <v>0</v>
      </c>
      <c r="K52" s="318">
        <v>0</v>
      </c>
      <c r="L52" s="318">
        <v>0</v>
      </c>
      <c r="M52" s="318">
        <v>0</v>
      </c>
      <c r="N52" s="318">
        <v>0</v>
      </c>
      <c r="O52" s="318">
        <v>0</v>
      </c>
      <c r="P52" s="295">
        <f t="shared" si="1"/>
        <v>0</v>
      </c>
    </row>
    <row r="53" spans="1:16" ht="48" customHeight="1" x14ac:dyDescent="0.25">
      <c r="A53" s="315" t="s">
        <v>296</v>
      </c>
      <c r="B53" s="315" t="s">
        <v>294</v>
      </c>
      <c r="C53" s="316" t="s">
        <v>138</v>
      </c>
      <c r="D53" s="317" t="s">
        <v>295</v>
      </c>
      <c r="E53" s="295">
        <v>0</v>
      </c>
      <c r="F53" s="318">
        <v>0</v>
      </c>
      <c r="G53" s="318">
        <v>0</v>
      </c>
      <c r="H53" s="318">
        <v>0</v>
      </c>
      <c r="I53" s="318">
        <v>0</v>
      </c>
      <c r="J53" s="295">
        <v>274289</v>
      </c>
      <c r="K53" s="318">
        <v>274289</v>
      </c>
      <c r="L53" s="318">
        <v>0</v>
      </c>
      <c r="M53" s="318">
        <v>0</v>
      </c>
      <c r="N53" s="318">
        <v>0</v>
      </c>
      <c r="O53" s="318">
        <v>274289</v>
      </c>
      <c r="P53" s="295">
        <f t="shared" si="1"/>
        <v>274289</v>
      </c>
    </row>
    <row r="54" spans="1:16" ht="30.75" customHeight="1" x14ac:dyDescent="0.25">
      <c r="A54" s="319" t="s">
        <v>136</v>
      </c>
      <c r="B54" s="320"/>
      <c r="C54" s="296"/>
      <c r="D54" s="297" t="s">
        <v>134</v>
      </c>
      <c r="E54" s="294">
        <v>7140300</v>
      </c>
      <c r="F54" s="294">
        <v>7140300</v>
      </c>
      <c r="G54" s="294">
        <v>4633900</v>
      </c>
      <c r="H54" s="294">
        <v>141225</v>
      </c>
      <c r="I54" s="294">
        <v>0</v>
      </c>
      <c r="J54" s="294">
        <v>219000</v>
      </c>
      <c r="K54" s="294">
        <v>35000</v>
      </c>
      <c r="L54" s="294">
        <v>166000</v>
      </c>
      <c r="M54" s="294">
        <v>90000</v>
      </c>
      <c r="N54" s="294">
        <v>0</v>
      </c>
      <c r="O54" s="294">
        <v>53000</v>
      </c>
      <c r="P54" s="294">
        <f t="shared" si="1"/>
        <v>7359300</v>
      </c>
    </row>
    <row r="55" spans="1:16" ht="32.25" customHeight="1" x14ac:dyDescent="0.25">
      <c r="A55" s="319" t="s">
        <v>135</v>
      </c>
      <c r="B55" s="320"/>
      <c r="C55" s="296"/>
      <c r="D55" s="297" t="s">
        <v>134</v>
      </c>
      <c r="E55" s="294">
        <v>7140300</v>
      </c>
      <c r="F55" s="294">
        <v>7140300</v>
      </c>
      <c r="G55" s="294">
        <v>4633900</v>
      </c>
      <c r="H55" s="294">
        <v>141225</v>
      </c>
      <c r="I55" s="294">
        <v>0</v>
      </c>
      <c r="J55" s="294">
        <v>219000</v>
      </c>
      <c r="K55" s="294">
        <v>35000</v>
      </c>
      <c r="L55" s="294">
        <v>166000</v>
      </c>
      <c r="M55" s="294">
        <v>90000</v>
      </c>
      <c r="N55" s="294">
        <v>0</v>
      </c>
      <c r="O55" s="294">
        <v>53000</v>
      </c>
      <c r="P55" s="294">
        <f t="shared" si="1"/>
        <v>7359300</v>
      </c>
    </row>
    <row r="56" spans="1:16" ht="44.25" customHeight="1" x14ac:dyDescent="0.25">
      <c r="A56" s="315" t="s">
        <v>133</v>
      </c>
      <c r="B56" s="315" t="s">
        <v>70</v>
      </c>
      <c r="C56" s="316" t="s">
        <v>69</v>
      </c>
      <c r="D56" s="317" t="s">
        <v>68</v>
      </c>
      <c r="E56" s="295">
        <v>694000</v>
      </c>
      <c r="F56" s="318">
        <v>694000</v>
      </c>
      <c r="G56" s="318">
        <v>532000</v>
      </c>
      <c r="H56" s="318">
        <v>28000</v>
      </c>
      <c r="I56" s="318">
        <v>0</v>
      </c>
      <c r="J56" s="295">
        <v>0</v>
      </c>
      <c r="K56" s="318">
        <v>0</v>
      </c>
      <c r="L56" s="318">
        <v>0</v>
      </c>
      <c r="M56" s="318">
        <v>0</v>
      </c>
      <c r="N56" s="318">
        <v>0</v>
      </c>
      <c r="O56" s="318">
        <v>0</v>
      </c>
      <c r="P56" s="295">
        <f t="shared" si="1"/>
        <v>694000</v>
      </c>
    </row>
    <row r="57" spans="1:16" ht="25.5" customHeight="1" x14ac:dyDescent="0.25">
      <c r="A57" s="315" t="s">
        <v>132</v>
      </c>
      <c r="B57" s="315" t="s">
        <v>58</v>
      </c>
      <c r="C57" s="316" t="s">
        <v>65</v>
      </c>
      <c r="D57" s="317" t="s">
        <v>97</v>
      </c>
      <c r="E57" s="295">
        <v>10000</v>
      </c>
      <c r="F57" s="318">
        <v>10000</v>
      </c>
      <c r="G57" s="318">
        <v>0</v>
      </c>
      <c r="H57" s="318">
        <v>0</v>
      </c>
      <c r="I57" s="318">
        <v>0</v>
      </c>
      <c r="J57" s="295">
        <v>0</v>
      </c>
      <c r="K57" s="318">
        <v>0</v>
      </c>
      <c r="L57" s="318">
        <v>0</v>
      </c>
      <c r="M57" s="318">
        <v>0</v>
      </c>
      <c r="N57" s="318">
        <v>0</v>
      </c>
      <c r="O57" s="318">
        <v>0</v>
      </c>
      <c r="P57" s="295">
        <f t="shared" si="1"/>
        <v>10000</v>
      </c>
    </row>
    <row r="58" spans="1:16" ht="31.5" customHeight="1" x14ac:dyDescent="0.25">
      <c r="A58" s="315" t="s">
        <v>131</v>
      </c>
      <c r="B58" s="315" t="s">
        <v>130</v>
      </c>
      <c r="C58" s="316" t="s">
        <v>123</v>
      </c>
      <c r="D58" s="317" t="s">
        <v>129</v>
      </c>
      <c r="E58" s="295">
        <v>80000</v>
      </c>
      <c r="F58" s="318">
        <v>80000</v>
      </c>
      <c r="G58" s="318">
        <v>0</v>
      </c>
      <c r="H58" s="318">
        <v>0</v>
      </c>
      <c r="I58" s="318">
        <v>0</v>
      </c>
      <c r="J58" s="295">
        <v>0</v>
      </c>
      <c r="K58" s="318">
        <v>0</v>
      </c>
      <c r="L58" s="318">
        <v>0</v>
      </c>
      <c r="M58" s="318">
        <v>0</v>
      </c>
      <c r="N58" s="318">
        <v>0</v>
      </c>
      <c r="O58" s="318">
        <v>0</v>
      </c>
      <c r="P58" s="295">
        <f t="shared" si="1"/>
        <v>80000</v>
      </c>
    </row>
    <row r="59" spans="1:16" ht="48" customHeight="1" x14ac:dyDescent="0.25">
      <c r="A59" s="315" t="s">
        <v>128</v>
      </c>
      <c r="B59" s="315" t="s">
        <v>127</v>
      </c>
      <c r="C59" s="316" t="s">
        <v>123</v>
      </c>
      <c r="D59" s="317" t="s">
        <v>126</v>
      </c>
      <c r="E59" s="295">
        <v>600000</v>
      </c>
      <c r="F59" s="318">
        <v>600000</v>
      </c>
      <c r="G59" s="318">
        <v>0</v>
      </c>
      <c r="H59" s="318">
        <v>0</v>
      </c>
      <c r="I59" s="318">
        <v>0</v>
      </c>
      <c r="J59" s="295">
        <v>0</v>
      </c>
      <c r="K59" s="318">
        <v>0</v>
      </c>
      <c r="L59" s="318">
        <v>0</v>
      </c>
      <c r="M59" s="318">
        <v>0</v>
      </c>
      <c r="N59" s="318">
        <v>0</v>
      </c>
      <c r="O59" s="318">
        <v>0</v>
      </c>
      <c r="P59" s="295">
        <f t="shared" si="1"/>
        <v>600000</v>
      </c>
    </row>
    <row r="60" spans="1:16" ht="48.75" customHeight="1" x14ac:dyDescent="0.25">
      <c r="A60" s="315" t="s">
        <v>125</v>
      </c>
      <c r="B60" s="315" t="s">
        <v>124</v>
      </c>
      <c r="C60" s="316" t="s">
        <v>123</v>
      </c>
      <c r="D60" s="317" t="s">
        <v>122</v>
      </c>
      <c r="E60" s="295">
        <v>110000</v>
      </c>
      <c r="F60" s="318">
        <v>110000</v>
      </c>
      <c r="G60" s="318">
        <v>0</v>
      </c>
      <c r="H60" s="318">
        <v>0</v>
      </c>
      <c r="I60" s="318">
        <v>0</v>
      </c>
      <c r="J60" s="295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0</v>
      </c>
      <c r="P60" s="295">
        <f t="shared" si="1"/>
        <v>110000</v>
      </c>
    </row>
    <row r="61" spans="1:16" ht="60" customHeight="1" x14ac:dyDescent="0.25">
      <c r="A61" s="315" t="s">
        <v>121</v>
      </c>
      <c r="B61" s="315" t="s">
        <v>120</v>
      </c>
      <c r="C61" s="316" t="s">
        <v>119</v>
      </c>
      <c r="D61" s="317" t="s">
        <v>118</v>
      </c>
      <c r="E61" s="295">
        <v>4102700</v>
      </c>
      <c r="F61" s="318">
        <v>4102700</v>
      </c>
      <c r="G61" s="318">
        <v>3224000</v>
      </c>
      <c r="H61" s="318">
        <v>72625</v>
      </c>
      <c r="I61" s="318">
        <v>0</v>
      </c>
      <c r="J61" s="295">
        <v>194000</v>
      </c>
      <c r="K61" s="318">
        <v>10000</v>
      </c>
      <c r="L61" s="318">
        <v>166000</v>
      </c>
      <c r="M61" s="318">
        <v>90000</v>
      </c>
      <c r="N61" s="318">
        <v>0</v>
      </c>
      <c r="O61" s="318">
        <v>28000</v>
      </c>
      <c r="P61" s="295">
        <f t="shared" si="1"/>
        <v>4296700</v>
      </c>
    </row>
    <row r="62" spans="1:16" ht="32.25" customHeight="1" x14ac:dyDescent="0.25">
      <c r="A62" s="315" t="s">
        <v>117</v>
      </c>
      <c r="B62" s="315" t="s">
        <v>116</v>
      </c>
      <c r="C62" s="316" t="s">
        <v>115</v>
      </c>
      <c r="D62" s="317" t="s">
        <v>114</v>
      </c>
      <c r="E62" s="295">
        <v>686000</v>
      </c>
      <c r="F62" s="318">
        <v>686000</v>
      </c>
      <c r="G62" s="318">
        <v>524000</v>
      </c>
      <c r="H62" s="318">
        <v>22000</v>
      </c>
      <c r="I62" s="318">
        <v>0</v>
      </c>
      <c r="J62" s="295">
        <v>25000</v>
      </c>
      <c r="K62" s="318">
        <v>25000</v>
      </c>
      <c r="L62" s="318">
        <v>0</v>
      </c>
      <c r="M62" s="318">
        <v>0</v>
      </c>
      <c r="N62" s="318">
        <v>0</v>
      </c>
      <c r="O62" s="318">
        <v>25000</v>
      </c>
      <c r="P62" s="295">
        <f t="shared" si="1"/>
        <v>711000</v>
      </c>
    </row>
    <row r="63" spans="1:16" ht="71.25" customHeight="1" x14ac:dyDescent="0.25">
      <c r="A63" s="315" t="s">
        <v>113</v>
      </c>
      <c r="B63" s="315" t="s">
        <v>112</v>
      </c>
      <c r="C63" s="316" t="s">
        <v>111</v>
      </c>
      <c r="D63" s="317" t="s">
        <v>110</v>
      </c>
      <c r="E63" s="295">
        <v>24800</v>
      </c>
      <c r="F63" s="318">
        <v>24800</v>
      </c>
      <c r="G63" s="318">
        <v>0</v>
      </c>
      <c r="H63" s="318">
        <v>0</v>
      </c>
      <c r="I63" s="318">
        <v>0</v>
      </c>
      <c r="J63" s="295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295">
        <f t="shared" si="1"/>
        <v>24800</v>
      </c>
    </row>
    <row r="64" spans="1:16" ht="38.25" customHeight="1" x14ac:dyDescent="0.25">
      <c r="A64" s="315" t="s">
        <v>109</v>
      </c>
      <c r="B64" s="315" t="s">
        <v>108</v>
      </c>
      <c r="C64" s="316" t="s">
        <v>104</v>
      </c>
      <c r="D64" s="317" t="s">
        <v>107</v>
      </c>
      <c r="E64" s="295">
        <v>474800</v>
      </c>
      <c r="F64" s="318">
        <v>474800</v>
      </c>
      <c r="G64" s="318">
        <v>353900</v>
      </c>
      <c r="H64" s="318">
        <v>18600</v>
      </c>
      <c r="I64" s="318">
        <v>0</v>
      </c>
      <c r="J64" s="295">
        <v>0</v>
      </c>
      <c r="K64" s="318">
        <v>0</v>
      </c>
      <c r="L64" s="318">
        <v>0</v>
      </c>
      <c r="M64" s="318">
        <v>0</v>
      </c>
      <c r="N64" s="318">
        <v>0</v>
      </c>
      <c r="O64" s="318">
        <v>0</v>
      </c>
      <c r="P64" s="295">
        <f t="shared" si="1"/>
        <v>474800</v>
      </c>
    </row>
    <row r="65" spans="1:16" ht="34.5" customHeight="1" x14ac:dyDescent="0.25">
      <c r="A65" s="315" t="s">
        <v>106</v>
      </c>
      <c r="B65" s="315" t="s">
        <v>105</v>
      </c>
      <c r="C65" s="316" t="s">
        <v>104</v>
      </c>
      <c r="D65" s="317" t="s">
        <v>103</v>
      </c>
      <c r="E65" s="295">
        <v>358000</v>
      </c>
      <c r="F65" s="318">
        <v>358000</v>
      </c>
      <c r="G65" s="318">
        <v>0</v>
      </c>
      <c r="H65" s="318">
        <v>0</v>
      </c>
      <c r="I65" s="318">
        <v>0</v>
      </c>
      <c r="J65" s="295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295">
        <f t="shared" si="1"/>
        <v>358000</v>
      </c>
    </row>
    <row r="66" spans="1:16" ht="27" customHeight="1" x14ac:dyDescent="0.25">
      <c r="A66" s="319" t="s">
        <v>102</v>
      </c>
      <c r="B66" s="320"/>
      <c r="C66" s="296"/>
      <c r="D66" s="297" t="s">
        <v>100</v>
      </c>
      <c r="E66" s="294">
        <v>9634300</v>
      </c>
      <c r="F66" s="294">
        <v>9634300</v>
      </c>
      <c r="G66" s="294">
        <v>6688900</v>
      </c>
      <c r="H66" s="294">
        <v>921900</v>
      </c>
      <c r="I66" s="294">
        <v>0</v>
      </c>
      <c r="J66" s="294">
        <v>521055</v>
      </c>
      <c r="K66" s="294">
        <v>231055</v>
      </c>
      <c r="L66" s="294">
        <v>190000</v>
      </c>
      <c r="M66" s="294">
        <v>0</v>
      </c>
      <c r="N66" s="294">
        <v>0</v>
      </c>
      <c r="O66" s="294">
        <v>331055</v>
      </c>
      <c r="P66" s="294">
        <f t="shared" si="1"/>
        <v>10155355</v>
      </c>
    </row>
    <row r="67" spans="1:16" ht="25.5" customHeight="1" x14ac:dyDescent="0.25">
      <c r="A67" s="319" t="s">
        <v>101</v>
      </c>
      <c r="B67" s="320"/>
      <c r="C67" s="296"/>
      <c r="D67" s="297" t="s">
        <v>100</v>
      </c>
      <c r="E67" s="294">
        <v>9634300</v>
      </c>
      <c r="F67" s="294">
        <v>9634300</v>
      </c>
      <c r="G67" s="294">
        <v>6688900</v>
      </c>
      <c r="H67" s="294">
        <v>921900</v>
      </c>
      <c r="I67" s="294">
        <v>0</v>
      </c>
      <c r="J67" s="294">
        <v>521055</v>
      </c>
      <c r="K67" s="294">
        <v>231055</v>
      </c>
      <c r="L67" s="294">
        <v>190000</v>
      </c>
      <c r="M67" s="294">
        <v>0</v>
      </c>
      <c r="N67" s="294">
        <v>0</v>
      </c>
      <c r="O67" s="294">
        <v>331055</v>
      </c>
      <c r="P67" s="294">
        <f t="shared" si="1"/>
        <v>10155355</v>
      </c>
    </row>
    <row r="68" spans="1:16" ht="44.25" customHeight="1" x14ac:dyDescent="0.25">
      <c r="A68" s="315" t="s">
        <v>99</v>
      </c>
      <c r="B68" s="315" t="s">
        <v>70</v>
      </c>
      <c r="C68" s="316" t="s">
        <v>69</v>
      </c>
      <c r="D68" s="317" t="s">
        <v>68</v>
      </c>
      <c r="E68" s="295">
        <v>461000</v>
      </c>
      <c r="F68" s="318">
        <v>461000</v>
      </c>
      <c r="G68" s="318">
        <v>361200</v>
      </c>
      <c r="H68" s="318">
        <v>9000</v>
      </c>
      <c r="I68" s="318">
        <v>0</v>
      </c>
      <c r="J68" s="295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295">
        <f t="shared" si="1"/>
        <v>461000</v>
      </c>
    </row>
    <row r="69" spans="1:16" ht="26.25" customHeight="1" x14ac:dyDescent="0.25">
      <c r="A69" s="315" t="s">
        <v>98</v>
      </c>
      <c r="B69" s="315" t="s">
        <v>58</v>
      </c>
      <c r="C69" s="316" t="s">
        <v>65</v>
      </c>
      <c r="D69" s="317" t="s">
        <v>97</v>
      </c>
      <c r="E69" s="295">
        <v>15000</v>
      </c>
      <c r="F69" s="318">
        <v>15000</v>
      </c>
      <c r="G69" s="318">
        <v>0</v>
      </c>
      <c r="H69" s="318">
        <v>0</v>
      </c>
      <c r="I69" s="318">
        <v>0</v>
      </c>
      <c r="J69" s="295">
        <v>0</v>
      </c>
      <c r="K69" s="318">
        <v>0</v>
      </c>
      <c r="L69" s="318">
        <v>0</v>
      </c>
      <c r="M69" s="318">
        <v>0</v>
      </c>
      <c r="N69" s="318">
        <v>0</v>
      </c>
      <c r="O69" s="318">
        <v>0</v>
      </c>
      <c r="P69" s="295">
        <f t="shared" si="1"/>
        <v>15000</v>
      </c>
    </row>
    <row r="70" spans="1:16" ht="58.5" customHeight="1" x14ac:dyDescent="0.25">
      <c r="A70" s="315" t="s">
        <v>96</v>
      </c>
      <c r="B70" s="315" t="s">
        <v>95</v>
      </c>
      <c r="C70" s="316" t="s">
        <v>94</v>
      </c>
      <c r="D70" s="317" t="s">
        <v>93</v>
      </c>
      <c r="E70" s="295">
        <v>3605300</v>
      </c>
      <c r="F70" s="318">
        <v>3605300</v>
      </c>
      <c r="G70" s="318">
        <v>2737000</v>
      </c>
      <c r="H70" s="318">
        <v>236300</v>
      </c>
      <c r="I70" s="318">
        <v>0</v>
      </c>
      <c r="J70" s="295">
        <v>200000</v>
      </c>
      <c r="K70" s="318">
        <v>0</v>
      </c>
      <c r="L70" s="318">
        <v>100000</v>
      </c>
      <c r="M70" s="318">
        <v>0</v>
      </c>
      <c r="N70" s="318">
        <v>0</v>
      </c>
      <c r="O70" s="318">
        <v>100000</v>
      </c>
      <c r="P70" s="295">
        <f t="shared" si="1"/>
        <v>3805300</v>
      </c>
    </row>
    <row r="71" spans="1:16" ht="19.5" customHeight="1" x14ac:dyDescent="0.25">
      <c r="A71" s="315" t="s">
        <v>92</v>
      </c>
      <c r="B71" s="315" t="s">
        <v>91</v>
      </c>
      <c r="C71" s="316" t="s">
        <v>87</v>
      </c>
      <c r="D71" s="317" t="s">
        <v>90</v>
      </c>
      <c r="E71" s="295">
        <v>1594500</v>
      </c>
      <c r="F71" s="318">
        <v>1594500</v>
      </c>
      <c r="G71" s="318">
        <v>1026000</v>
      </c>
      <c r="H71" s="318">
        <v>197000</v>
      </c>
      <c r="I71" s="318">
        <v>0</v>
      </c>
      <c r="J71" s="295">
        <v>16000</v>
      </c>
      <c r="K71" s="318">
        <v>10000</v>
      </c>
      <c r="L71" s="318">
        <v>6000</v>
      </c>
      <c r="M71" s="318">
        <v>0</v>
      </c>
      <c r="N71" s="318">
        <v>0</v>
      </c>
      <c r="O71" s="318">
        <v>10000</v>
      </c>
      <c r="P71" s="295">
        <f t="shared" si="1"/>
        <v>1610500</v>
      </c>
    </row>
    <row r="72" spans="1:16" ht="28.5" customHeight="1" x14ac:dyDescent="0.25">
      <c r="A72" s="315" t="s">
        <v>89</v>
      </c>
      <c r="B72" s="315" t="s">
        <v>88</v>
      </c>
      <c r="C72" s="316" t="s">
        <v>87</v>
      </c>
      <c r="D72" s="317" t="s">
        <v>86</v>
      </c>
      <c r="E72" s="295">
        <v>85900</v>
      </c>
      <c r="F72" s="318">
        <v>85900</v>
      </c>
      <c r="G72" s="318">
        <v>74200</v>
      </c>
      <c r="H72" s="318">
        <v>0</v>
      </c>
      <c r="I72" s="318">
        <v>0</v>
      </c>
      <c r="J72" s="295">
        <v>0</v>
      </c>
      <c r="K72" s="318">
        <v>0</v>
      </c>
      <c r="L72" s="318">
        <v>0</v>
      </c>
      <c r="M72" s="318">
        <v>0</v>
      </c>
      <c r="N72" s="318">
        <v>0</v>
      </c>
      <c r="O72" s="318">
        <v>0</v>
      </c>
      <c r="P72" s="295">
        <f t="shared" si="1"/>
        <v>85900</v>
      </c>
    </row>
    <row r="73" spans="1:16" ht="45.75" customHeight="1" x14ac:dyDescent="0.25">
      <c r="A73" s="315" t="s">
        <v>85</v>
      </c>
      <c r="B73" s="315" t="s">
        <v>84</v>
      </c>
      <c r="C73" s="316" t="s">
        <v>83</v>
      </c>
      <c r="D73" s="317" t="s">
        <v>82</v>
      </c>
      <c r="E73" s="295">
        <v>3403600</v>
      </c>
      <c r="F73" s="318">
        <v>3403600</v>
      </c>
      <c r="G73" s="318">
        <v>2275000</v>
      </c>
      <c r="H73" s="318">
        <v>479600</v>
      </c>
      <c r="I73" s="318">
        <v>0</v>
      </c>
      <c r="J73" s="295">
        <v>106300</v>
      </c>
      <c r="K73" s="318">
        <v>22300</v>
      </c>
      <c r="L73" s="318">
        <v>84000</v>
      </c>
      <c r="M73" s="318">
        <v>0</v>
      </c>
      <c r="N73" s="318">
        <v>0</v>
      </c>
      <c r="O73" s="318">
        <v>22300</v>
      </c>
      <c r="P73" s="295">
        <f t="shared" si="1"/>
        <v>3509900</v>
      </c>
    </row>
    <row r="74" spans="1:16" ht="37.5" customHeight="1" x14ac:dyDescent="0.25">
      <c r="A74" s="315" t="s">
        <v>81</v>
      </c>
      <c r="B74" s="315" t="s">
        <v>80</v>
      </c>
      <c r="C74" s="316" t="s">
        <v>76</v>
      </c>
      <c r="D74" s="317" t="s">
        <v>79</v>
      </c>
      <c r="E74" s="295">
        <v>273000</v>
      </c>
      <c r="F74" s="318">
        <v>273000</v>
      </c>
      <c r="G74" s="318">
        <v>215500</v>
      </c>
      <c r="H74" s="318">
        <v>0</v>
      </c>
      <c r="I74" s="318">
        <v>0</v>
      </c>
      <c r="J74" s="295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295">
        <f t="shared" si="1"/>
        <v>273000</v>
      </c>
    </row>
    <row r="75" spans="1:16" ht="37.5" customHeight="1" x14ac:dyDescent="0.25">
      <c r="A75" s="315" t="s">
        <v>78</v>
      </c>
      <c r="B75" s="315" t="s">
        <v>77</v>
      </c>
      <c r="C75" s="316" t="s">
        <v>76</v>
      </c>
      <c r="D75" s="317" t="s">
        <v>75</v>
      </c>
      <c r="E75" s="295">
        <v>196000</v>
      </c>
      <c r="F75" s="318">
        <v>196000</v>
      </c>
      <c r="G75" s="318">
        <v>0</v>
      </c>
      <c r="H75" s="318">
        <v>0</v>
      </c>
      <c r="I75" s="318">
        <v>0</v>
      </c>
      <c r="J75" s="295">
        <v>0</v>
      </c>
      <c r="K75" s="318">
        <v>0</v>
      </c>
      <c r="L75" s="318">
        <v>0</v>
      </c>
      <c r="M75" s="318">
        <v>0</v>
      </c>
      <c r="N75" s="318">
        <v>0</v>
      </c>
      <c r="O75" s="318">
        <v>0</v>
      </c>
      <c r="P75" s="295">
        <f t="shared" si="1"/>
        <v>196000</v>
      </c>
    </row>
    <row r="76" spans="1:16" ht="27.75" customHeight="1" x14ac:dyDescent="0.25">
      <c r="A76" s="315" t="s">
        <v>350</v>
      </c>
      <c r="B76" s="315" t="s">
        <v>351</v>
      </c>
      <c r="C76" s="316" t="s">
        <v>142</v>
      </c>
      <c r="D76" s="317" t="s">
        <v>352</v>
      </c>
      <c r="E76" s="295">
        <v>0</v>
      </c>
      <c r="F76" s="318">
        <v>0</v>
      </c>
      <c r="G76" s="318">
        <v>0</v>
      </c>
      <c r="H76" s="318">
        <v>0</v>
      </c>
      <c r="I76" s="318">
        <v>0</v>
      </c>
      <c r="J76" s="295">
        <v>198755</v>
      </c>
      <c r="K76" s="318">
        <v>198755</v>
      </c>
      <c r="L76" s="318">
        <v>0</v>
      </c>
      <c r="M76" s="318">
        <v>0</v>
      </c>
      <c r="N76" s="318">
        <v>0</v>
      </c>
      <c r="O76" s="318">
        <v>198755</v>
      </c>
      <c r="P76" s="295">
        <f t="shared" si="1"/>
        <v>198755</v>
      </c>
    </row>
    <row r="77" spans="1:16" ht="23.25" customHeight="1" x14ac:dyDescent="0.25">
      <c r="A77" s="319" t="s">
        <v>74</v>
      </c>
      <c r="B77" s="320"/>
      <c r="C77" s="296"/>
      <c r="D77" s="297" t="s">
        <v>73</v>
      </c>
      <c r="E77" s="294">
        <v>19799151</v>
      </c>
      <c r="F77" s="294">
        <v>16644039</v>
      </c>
      <c r="G77" s="294">
        <v>1025440</v>
      </c>
      <c r="H77" s="294">
        <v>23100</v>
      </c>
      <c r="I77" s="294">
        <v>3005112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f t="shared" ref="P77:P84" si="2">E77+J77</f>
        <v>19799151</v>
      </c>
    </row>
    <row r="78" spans="1:16" ht="23.25" customHeight="1" x14ac:dyDescent="0.25">
      <c r="A78" s="319" t="s">
        <v>72</v>
      </c>
      <c r="B78" s="320"/>
      <c r="C78" s="296"/>
      <c r="D78" s="297" t="s">
        <v>73</v>
      </c>
      <c r="E78" s="294">
        <v>19799151</v>
      </c>
      <c r="F78" s="294">
        <v>16644039</v>
      </c>
      <c r="G78" s="294">
        <v>1025440</v>
      </c>
      <c r="H78" s="294">
        <v>23100</v>
      </c>
      <c r="I78" s="294">
        <v>3005112</v>
      </c>
      <c r="J78" s="294">
        <v>0</v>
      </c>
      <c r="K78" s="294">
        <v>0</v>
      </c>
      <c r="L78" s="294">
        <v>0</v>
      </c>
      <c r="M78" s="294">
        <v>0</v>
      </c>
      <c r="N78" s="294">
        <v>0</v>
      </c>
      <c r="O78" s="294">
        <v>0</v>
      </c>
      <c r="P78" s="294">
        <f t="shared" si="2"/>
        <v>19799151</v>
      </c>
    </row>
    <row r="79" spans="1:16" ht="39" customHeight="1" x14ac:dyDescent="0.25">
      <c r="A79" s="315" t="s">
        <v>71</v>
      </c>
      <c r="B79" s="315" t="s">
        <v>70</v>
      </c>
      <c r="C79" s="316" t="s">
        <v>69</v>
      </c>
      <c r="D79" s="317" t="s">
        <v>68</v>
      </c>
      <c r="E79" s="295">
        <v>1295840</v>
      </c>
      <c r="F79" s="318">
        <v>1295840</v>
      </c>
      <c r="G79" s="318">
        <v>1025440</v>
      </c>
      <c r="H79" s="318">
        <v>23100</v>
      </c>
      <c r="I79" s="318">
        <v>0</v>
      </c>
      <c r="J79" s="295">
        <v>0</v>
      </c>
      <c r="K79" s="318">
        <v>0</v>
      </c>
      <c r="L79" s="318">
        <v>0</v>
      </c>
      <c r="M79" s="318">
        <v>0</v>
      </c>
      <c r="N79" s="318">
        <v>0</v>
      </c>
      <c r="O79" s="318">
        <v>0</v>
      </c>
      <c r="P79" s="295">
        <f t="shared" si="2"/>
        <v>1295840</v>
      </c>
    </row>
    <row r="80" spans="1:16" ht="24" customHeight="1" x14ac:dyDescent="0.25">
      <c r="A80" s="315" t="s">
        <v>67</v>
      </c>
      <c r="B80" s="315" t="s">
        <v>66</v>
      </c>
      <c r="C80" s="316" t="s">
        <v>65</v>
      </c>
      <c r="D80" s="317" t="s">
        <v>64</v>
      </c>
      <c r="E80" s="295">
        <v>150000</v>
      </c>
      <c r="F80" s="318">
        <v>0</v>
      </c>
      <c r="G80" s="318">
        <v>0</v>
      </c>
      <c r="H80" s="318">
        <v>0</v>
      </c>
      <c r="I80" s="318">
        <v>0</v>
      </c>
      <c r="J80" s="295">
        <v>0</v>
      </c>
      <c r="K80" s="318">
        <v>0</v>
      </c>
      <c r="L80" s="318">
        <v>0</v>
      </c>
      <c r="M80" s="318">
        <v>0</v>
      </c>
      <c r="N80" s="318">
        <v>0</v>
      </c>
      <c r="O80" s="318">
        <v>0</v>
      </c>
      <c r="P80" s="295">
        <f t="shared" si="2"/>
        <v>150000</v>
      </c>
    </row>
    <row r="81" spans="1:16" ht="42" customHeight="1" x14ac:dyDescent="0.25">
      <c r="A81" s="315" t="s">
        <v>63</v>
      </c>
      <c r="B81" s="315" t="s">
        <v>62</v>
      </c>
      <c r="C81" s="316" t="s">
        <v>58</v>
      </c>
      <c r="D81" s="317" t="s">
        <v>61</v>
      </c>
      <c r="E81" s="295">
        <v>13524300</v>
      </c>
      <c r="F81" s="318">
        <v>13524300</v>
      </c>
      <c r="G81" s="318">
        <v>0</v>
      </c>
      <c r="H81" s="318">
        <v>0</v>
      </c>
      <c r="I81" s="318">
        <v>0</v>
      </c>
      <c r="J81" s="295">
        <v>0</v>
      </c>
      <c r="K81" s="318">
        <v>0</v>
      </c>
      <c r="L81" s="318">
        <v>0</v>
      </c>
      <c r="M81" s="318">
        <v>0</v>
      </c>
      <c r="N81" s="318">
        <v>0</v>
      </c>
      <c r="O81" s="318">
        <v>0</v>
      </c>
      <c r="P81" s="295">
        <f t="shared" si="2"/>
        <v>13524300</v>
      </c>
    </row>
    <row r="82" spans="1:16" ht="70.5" customHeight="1" x14ac:dyDescent="0.25">
      <c r="A82" s="315" t="s">
        <v>455</v>
      </c>
      <c r="B82" s="315" t="s">
        <v>456</v>
      </c>
      <c r="C82" s="316" t="s">
        <v>58</v>
      </c>
      <c r="D82" s="317" t="s">
        <v>457</v>
      </c>
      <c r="E82" s="295">
        <v>190000</v>
      </c>
      <c r="F82" s="318">
        <v>0</v>
      </c>
      <c r="G82" s="318">
        <v>0</v>
      </c>
      <c r="H82" s="318">
        <v>0</v>
      </c>
      <c r="I82" s="318">
        <v>190000</v>
      </c>
      <c r="J82" s="295">
        <v>0</v>
      </c>
      <c r="K82" s="318">
        <v>0</v>
      </c>
      <c r="L82" s="318">
        <v>0</v>
      </c>
      <c r="M82" s="318">
        <v>0</v>
      </c>
      <c r="N82" s="318">
        <v>0</v>
      </c>
      <c r="O82" s="318">
        <v>0</v>
      </c>
      <c r="P82" s="295">
        <f t="shared" si="2"/>
        <v>190000</v>
      </c>
    </row>
    <row r="83" spans="1:16" ht="29.25" customHeight="1" x14ac:dyDescent="0.25">
      <c r="A83" s="315" t="s">
        <v>60</v>
      </c>
      <c r="B83" s="315" t="s">
        <v>59</v>
      </c>
      <c r="C83" s="316" t="s">
        <v>58</v>
      </c>
      <c r="D83" s="317" t="s">
        <v>44</v>
      </c>
      <c r="E83" s="295">
        <v>4639011</v>
      </c>
      <c r="F83" s="318">
        <v>1823899</v>
      </c>
      <c r="G83" s="318">
        <v>0</v>
      </c>
      <c r="H83" s="318">
        <v>0</v>
      </c>
      <c r="I83" s="318">
        <v>2815112</v>
      </c>
      <c r="J83" s="295">
        <v>0</v>
      </c>
      <c r="K83" s="318">
        <v>0</v>
      </c>
      <c r="L83" s="318">
        <v>0</v>
      </c>
      <c r="M83" s="318">
        <v>0</v>
      </c>
      <c r="N83" s="318">
        <v>0</v>
      </c>
      <c r="O83" s="318">
        <v>0</v>
      </c>
      <c r="P83" s="295">
        <f t="shared" si="2"/>
        <v>4639011</v>
      </c>
    </row>
    <row r="84" spans="1:16" ht="24.75" customHeight="1" x14ac:dyDescent="0.25">
      <c r="A84" s="320" t="s">
        <v>46</v>
      </c>
      <c r="B84" s="319" t="s">
        <v>46</v>
      </c>
      <c r="C84" s="296" t="s">
        <v>46</v>
      </c>
      <c r="D84" s="297" t="s">
        <v>4</v>
      </c>
      <c r="E84" s="294">
        <v>138281202</v>
      </c>
      <c r="F84" s="294">
        <v>126960671</v>
      </c>
      <c r="G84" s="294">
        <v>76059722</v>
      </c>
      <c r="H84" s="294">
        <v>7580962</v>
      </c>
      <c r="I84" s="294">
        <v>11170531</v>
      </c>
      <c r="J84" s="294">
        <v>34190239</v>
      </c>
      <c r="K84" s="294">
        <v>27356439</v>
      </c>
      <c r="L84" s="294">
        <v>2456800</v>
      </c>
      <c r="M84" s="294">
        <v>90000</v>
      </c>
      <c r="N84" s="294">
        <v>0</v>
      </c>
      <c r="O84" s="294">
        <v>31733439</v>
      </c>
      <c r="P84" s="294">
        <f t="shared" si="2"/>
        <v>172471441</v>
      </c>
    </row>
    <row r="85" spans="1:16" ht="26.25" customHeight="1" x14ac:dyDescent="0.25">
      <c r="D85" s="189" t="s">
        <v>47</v>
      </c>
      <c r="E85" s="163"/>
      <c r="F85" s="163"/>
      <c r="G85" s="18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AE18" sqref="AE18:AF18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364" t="s">
        <v>446</v>
      </c>
      <c r="M1" s="364"/>
      <c r="N1" s="365"/>
      <c r="O1" s="365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46" t="s">
        <v>354</v>
      </c>
      <c r="AE1" s="346"/>
      <c r="AF1" s="346"/>
      <c r="AG1" s="346"/>
      <c r="AH1" s="346"/>
      <c r="AI1" s="346"/>
      <c r="AJ1" s="346"/>
      <c r="AK1" s="30"/>
    </row>
    <row r="2" spans="2:52" ht="42" customHeight="1" x14ac:dyDescent="0.25">
      <c r="C2" s="367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D3" s="1" t="s">
        <v>447</v>
      </c>
      <c r="F3" s="29"/>
      <c r="G3" s="29"/>
      <c r="H3" s="29"/>
      <c r="I3" s="29"/>
    </row>
    <row r="4" spans="2:52" s="28" customFormat="1" ht="28.5" customHeight="1" x14ac:dyDescent="0.4">
      <c r="B4" s="386" t="s">
        <v>356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69" t="s">
        <v>2</v>
      </c>
      <c r="C6" s="372" t="s">
        <v>244</v>
      </c>
      <c r="D6" s="349" t="s">
        <v>245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1"/>
      <c r="P6" s="349" t="s">
        <v>260</v>
      </c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288"/>
      <c r="AI6" s="286"/>
      <c r="AJ6" s="361"/>
      <c r="AK6" s="25"/>
    </row>
    <row r="7" spans="2:52" s="7" customFormat="1" ht="20.45" customHeight="1" x14ac:dyDescent="0.3">
      <c r="B7" s="370"/>
      <c r="C7" s="373"/>
      <c r="D7" s="355" t="s">
        <v>249</v>
      </c>
      <c r="E7" s="358" t="s">
        <v>246</v>
      </c>
      <c r="F7" s="359"/>
      <c r="G7" s="359"/>
      <c r="H7" s="359"/>
      <c r="I7" s="359"/>
      <c r="J7" s="359"/>
      <c r="K7" s="359"/>
      <c r="L7" s="359"/>
      <c r="M7" s="359"/>
      <c r="N7" s="360"/>
      <c r="O7" s="380" t="s">
        <v>4</v>
      </c>
      <c r="P7" s="358" t="s">
        <v>246</v>
      </c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60"/>
      <c r="AH7" s="383" t="s">
        <v>4</v>
      </c>
      <c r="AI7" s="286"/>
      <c r="AJ7" s="362"/>
      <c r="AK7" s="25"/>
    </row>
    <row r="8" spans="2:52" ht="13.5" customHeight="1" x14ac:dyDescent="0.2">
      <c r="B8" s="370"/>
      <c r="C8" s="373"/>
      <c r="D8" s="356"/>
      <c r="E8" s="397" t="s">
        <v>247</v>
      </c>
      <c r="F8" s="398"/>
      <c r="G8" s="398"/>
      <c r="H8" s="398"/>
      <c r="I8" s="398"/>
      <c r="J8" s="398"/>
      <c r="K8" s="398"/>
      <c r="L8" s="398"/>
      <c r="M8" s="399"/>
      <c r="N8" s="352" t="s">
        <v>248</v>
      </c>
      <c r="O8" s="381"/>
      <c r="P8" s="388" t="s">
        <v>261</v>
      </c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90"/>
      <c r="AE8" s="377" t="s">
        <v>61</v>
      </c>
      <c r="AF8" s="377" t="s">
        <v>457</v>
      </c>
      <c r="AG8" s="352" t="s">
        <v>248</v>
      </c>
      <c r="AH8" s="384"/>
      <c r="AI8" s="361"/>
      <c r="AJ8" s="362"/>
    </row>
    <row r="9" spans="2:52" ht="12" customHeight="1" x14ac:dyDescent="0.2">
      <c r="B9" s="370"/>
      <c r="C9" s="373"/>
      <c r="D9" s="356"/>
      <c r="E9" s="400"/>
      <c r="F9" s="401"/>
      <c r="G9" s="401"/>
      <c r="H9" s="401"/>
      <c r="I9" s="401"/>
      <c r="J9" s="401"/>
      <c r="K9" s="401"/>
      <c r="L9" s="401"/>
      <c r="M9" s="402"/>
      <c r="N9" s="353"/>
      <c r="O9" s="381"/>
      <c r="P9" s="391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3"/>
      <c r="AE9" s="378"/>
      <c r="AF9" s="406"/>
      <c r="AG9" s="375"/>
      <c r="AH9" s="384"/>
      <c r="AI9" s="362"/>
      <c r="AJ9" s="362"/>
    </row>
    <row r="10" spans="2:52" ht="49.5" customHeight="1" x14ac:dyDescent="0.2">
      <c r="B10" s="370"/>
      <c r="C10" s="373"/>
      <c r="D10" s="356"/>
      <c r="E10" s="400"/>
      <c r="F10" s="401"/>
      <c r="G10" s="401"/>
      <c r="H10" s="401"/>
      <c r="I10" s="401"/>
      <c r="J10" s="401"/>
      <c r="K10" s="401"/>
      <c r="L10" s="401"/>
      <c r="M10" s="402"/>
      <c r="N10" s="353"/>
      <c r="O10" s="381"/>
      <c r="P10" s="391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3"/>
      <c r="AE10" s="378"/>
      <c r="AF10" s="406"/>
      <c r="AG10" s="375"/>
      <c r="AH10" s="384"/>
      <c r="AI10" s="362"/>
      <c r="AJ10" s="362"/>
    </row>
    <row r="11" spans="2:52" s="24" customFormat="1" ht="20.25" customHeight="1" x14ac:dyDescent="0.2">
      <c r="B11" s="371"/>
      <c r="C11" s="374"/>
      <c r="D11" s="357"/>
      <c r="E11" s="403"/>
      <c r="F11" s="404"/>
      <c r="G11" s="404"/>
      <c r="H11" s="404"/>
      <c r="I11" s="404"/>
      <c r="J11" s="404"/>
      <c r="K11" s="404"/>
      <c r="L11" s="404"/>
      <c r="M11" s="405"/>
      <c r="N11" s="354"/>
      <c r="O11" s="381"/>
      <c r="P11" s="394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6"/>
      <c r="AE11" s="378"/>
      <c r="AF11" s="406"/>
      <c r="AG11" s="376"/>
      <c r="AH11" s="384"/>
      <c r="AI11" s="363"/>
      <c r="AJ11" s="363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309" t="s">
        <v>432</v>
      </c>
      <c r="N12" s="306" t="s">
        <v>433</v>
      </c>
      <c r="O12" s="382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305" t="s">
        <v>438</v>
      </c>
      <c r="Z12" s="76" t="s">
        <v>426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79"/>
      <c r="AF12" s="407"/>
      <c r="AG12" s="287"/>
      <c r="AH12" s="385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0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464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561227</v>
      </c>
      <c r="N14" s="307">
        <v>4259000</v>
      </c>
      <c r="O14" s="77">
        <f>SUM(D14:N14)</f>
        <v>10221244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561227</v>
      </c>
      <c r="N18" s="75">
        <f>SUM(N14:N17)</f>
        <v>4259000</v>
      </c>
      <c r="O18" s="75">
        <f t="shared" ref="O18" si="1">SUM(O14:O17)</f>
        <v>10359489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47" t="s">
        <v>47</v>
      </c>
      <c r="D20" s="348"/>
      <c r="E20" s="348"/>
      <c r="F20" s="348"/>
      <c r="G20" s="348"/>
      <c r="H20" s="348"/>
      <c r="I20" s="348"/>
      <c r="J20" s="348"/>
      <c r="K20" s="159" t="s">
        <v>234</v>
      </c>
      <c r="L20" s="15"/>
      <c r="M20" s="15"/>
      <c r="N20" s="15"/>
      <c r="O20" s="15"/>
      <c r="P20" s="347"/>
      <c r="Q20" s="348"/>
      <c r="R20" s="348"/>
      <c r="S20" s="348"/>
      <c r="T20" s="348"/>
      <c r="U20" s="348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  <mergeCell ref="AD1:AJ1"/>
    <mergeCell ref="C20:J20"/>
    <mergeCell ref="D6:O6"/>
    <mergeCell ref="P20:U20"/>
    <mergeCell ref="N8:N11"/>
    <mergeCell ref="D7:D11"/>
    <mergeCell ref="E7:N7"/>
    <mergeCell ref="AI8:AI11"/>
    <mergeCell ref="L1:O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zoomScaleSheetLayoutView="90" workbookViewId="0">
      <selection activeCell="M27" sqref="M27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12" t="s">
        <v>279</v>
      </c>
      <c r="H1" s="413"/>
      <c r="I1" s="413"/>
    </row>
    <row r="2" spans="1:9" ht="74.25" customHeight="1" x14ac:dyDescent="0.2">
      <c r="D2" s="61"/>
      <c r="G2" s="410" t="s">
        <v>465</v>
      </c>
      <c r="H2" s="411"/>
      <c r="I2" s="411"/>
    </row>
    <row r="3" spans="1:9" ht="51" customHeight="1" x14ac:dyDescent="0.2">
      <c r="C3" s="61" t="s">
        <v>447</v>
      </c>
      <c r="D3" s="61"/>
      <c r="G3" s="122"/>
      <c r="H3" s="123"/>
      <c r="I3" s="123"/>
    </row>
    <row r="4" spans="1:9" ht="27.75" customHeight="1" x14ac:dyDescent="0.2">
      <c r="A4" s="408" t="s">
        <v>283</v>
      </c>
      <c r="B4" s="409"/>
      <c r="C4" s="409"/>
      <c r="D4" s="409"/>
      <c r="E4" s="409"/>
      <c r="F4" s="409"/>
      <c r="G4" s="409"/>
      <c r="H4" s="409"/>
      <c r="I4" s="409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18635437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SUM(H10:H34)</f>
        <v>18635437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110000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185000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439</v>
      </c>
      <c r="B14" s="187" t="s">
        <v>440</v>
      </c>
      <c r="C14" s="188" t="s">
        <v>138</v>
      </c>
      <c r="D14" s="111" t="s">
        <v>441</v>
      </c>
      <c r="E14" s="321" t="s">
        <v>460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439</v>
      </c>
      <c r="B15" s="187" t="s">
        <v>440</v>
      </c>
      <c r="C15" s="188" t="s">
        <v>138</v>
      </c>
      <c r="D15" s="111" t="s">
        <v>441</v>
      </c>
      <c r="E15" s="321" t="s">
        <v>461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 t="s">
        <v>462</v>
      </c>
      <c r="F25" s="90"/>
      <c r="G25" s="90"/>
      <c r="H25" s="102">
        <v>65400</v>
      </c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7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427</v>
      </c>
      <c r="F29" s="90"/>
      <c r="G29" s="90"/>
      <c r="H29" s="102">
        <v>337564</v>
      </c>
      <c r="I29" s="90"/>
    </row>
    <row r="30" spans="1:9" ht="65.25" customHeight="1" x14ac:dyDescent="0.2">
      <c r="A30" s="129" t="s">
        <v>290</v>
      </c>
      <c r="B30" s="129" t="s">
        <v>291</v>
      </c>
      <c r="C30" s="130" t="s">
        <v>142</v>
      </c>
      <c r="D30" s="128" t="s">
        <v>292</v>
      </c>
      <c r="E30" s="131" t="s">
        <v>368</v>
      </c>
      <c r="F30" s="90"/>
      <c r="G30" s="90"/>
      <c r="H30" s="102">
        <v>389849</v>
      </c>
      <c r="I30" s="90"/>
    </row>
    <row r="31" spans="1:9" ht="141.75" customHeight="1" x14ac:dyDescent="0.2">
      <c r="A31" s="129" t="s">
        <v>290</v>
      </c>
      <c r="B31" s="129" t="s">
        <v>291</v>
      </c>
      <c r="C31" s="127" t="s">
        <v>142</v>
      </c>
      <c r="D31" s="128" t="s">
        <v>292</v>
      </c>
      <c r="E31" s="131" t="s">
        <v>329</v>
      </c>
      <c r="F31" s="90"/>
      <c r="G31" s="90"/>
      <c r="H31" s="102">
        <v>242151</v>
      </c>
      <c r="I31" s="90"/>
    </row>
    <row r="32" spans="1:9" ht="93" customHeight="1" x14ac:dyDescent="0.2">
      <c r="A32" s="186" t="s">
        <v>334</v>
      </c>
      <c r="B32" s="129">
        <v>7367</v>
      </c>
      <c r="C32" s="186" t="s">
        <v>138</v>
      </c>
      <c r="D32" s="128" t="s">
        <v>336</v>
      </c>
      <c r="E32" s="176" t="s">
        <v>337</v>
      </c>
      <c r="F32" s="90"/>
      <c r="G32" s="90"/>
      <c r="H32" s="85">
        <v>8452500</v>
      </c>
      <c r="I32" s="90"/>
    </row>
    <row r="33" spans="1:9" ht="65.25" customHeight="1" x14ac:dyDescent="0.2">
      <c r="A33" s="187" t="s">
        <v>192</v>
      </c>
      <c r="B33" s="187" t="s">
        <v>191</v>
      </c>
      <c r="C33" s="188" t="s">
        <v>190</v>
      </c>
      <c r="D33" s="111" t="s">
        <v>189</v>
      </c>
      <c r="E33" s="176" t="s">
        <v>442</v>
      </c>
      <c r="F33" s="90"/>
      <c r="G33" s="90"/>
      <c r="H33" s="85">
        <v>6500</v>
      </c>
      <c r="I33" s="90"/>
    </row>
    <row r="34" spans="1:9" ht="54.75" customHeight="1" x14ac:dyDescent="0.2">
      <c r="A34" s="187" t="s">
        <v>192</v>
      </c>
      <c r="B34" s="187" t="s">
        <v>191</v>
      </c>
      <c r="C34" s="188" t="s">
        <v>190</v>
      </c>
      <c r="D34" s="111" t="s">
        <v>189</v>
      </c>
      <c r="E34" s="176" t="s">
        <v>428</v>
      </c>
      <c r="F34" s="90"/>
      <c r="G34" s="90"/>
      <c r="H34" s="85">
        <v>100000</v>
      </c>
      <c r="I34" s="90"/>
    </row>
    <row r="35" spans="1:9" s="46" customFormat="1" ht="43.5" customHeight="1" x14ac:dyDescent="0.2">
      <c r="A35" s="136" t="s">
        <v>177</v>
      </c>
      <c r="B35" s="107"/>
      <c r="C35" s="136"/>
      <c r="D35" s="144" t="s">
        <v>238</v>
      </c>
      <c r="E35" s="145"/>
      <c r="F35" s="146"/>
      <c r="G35" s="146"/>
      <c r="H35" s="143">
        <f>H36</f>
        <v>8454947</v>
      </c>
      <c r="I35" s="146"/>
    </row>
    <row r="36" spans="1:9" s="46" customFormat="1" ht="40.5" customHeight="1" x14ac:dyDescent="0.2">
      <c r="A36" s="136" t="s">
        <v>176</v>
      </c>
      <c r="B36" s="107"/>
      <c r="C36" s="136"/>
      <c r="D36" s="144" t="s">
        <v>238</v>
      </c>
      <c r="E36" s="145"/>
      <c r="F36" s="146"/>
      <c r="G36" s="146"/>
      <c r="H36" s="143">
        <f>SUM(H37:H49)</f>
        <v>8454947</v>
      </c>
      <c r="I36" s="146"/>
    </row>
    <row r="37" spans="1:9" ht="117.7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237</v>
      </c>
      <c r="F37" s="104" t="s">
        <v>280</v>
      </c>
      <c r="G37" s="102"/>
      <c r="H37" s="102">
        <v>2279530</v>
      </c>
      <c r="I37" s="85"/>
    </row>
    <row r="38" spans="1:9" ht="86.25" customHeight="1" x14ac:dyDescent="0.2">
      <c r="A38" s="187" t="s">
        <v>144</v>
      </c>
      <c r="B38" s="187" t="s">
        <v>143</v>
      </c>
      <c r="C38" s="188" t="s">
        <v>142</v>
      </c>
      <c r="D38" s="111" t="s">
        <v>141</v>
      </c>
      <c r="E38" s="87" t="s">
        <v>369</v>
      </c>
      <c r="F38" s="104"/>
      <c r="G38" s="102"/>
      <c r="H38" s="102">
        <v>30316</v>
      </c>
      <c r="I38" s="85"/>
    </row>
    <row r="39" spans="1:9" ht="67.5" customHeight="1" x14ac:dyDescent="0.2">
      <c r="A39" s="187" t="s">
        <v>144</v>
      </c>
      <c r="B39" s="187" t="s">
        <v>143</v>
      </c>
      <c r="C39" s="188" t="s">
        <v>142</v>
      </c>
      <c r="D39" s="111" t="s">
        <v>141</v>
      </c>
      <c r="E39" s="87" t="s">
        <v>429</v>
      </c>
      <c r="F39" s="104"/>
      <c r="G39" s="102"/>
      <c r="H39" s="102">
        <v>1208900</v>
      </c>
      <c r="I39" s="85"/>
    </row>
    <row r="40" spans="1:9" ht="75" customHeight="1" x14ac:dyDescent="0.2">
      <c r="A40" s="187" t="s">
        <v>364</v>
      </c>
      <c r="B40" s="187" t="s">
        <v>365</v>
      </c>
      <c r="C40" s="188" t="s">
        <v>142</v>
      </c>
      <c r="D40" s="111" t="s">
        <v>366</v>
      </c>
      <c r="E40" s="87" t="s">
        <v>370</v>
      </c>
      <c r="F40" s="104"/>
      <c r="G40" s="102"/>
      <c r="H40" s="102">
        <v>752171</v>
      </c>
      <c r="I40" s="85"/>
    </row>
    <row r="41" spans="1:9" ht="75" customHeight="1" x14ac:dyDescent="0.2">
      <c r="A41" s="187" t="s">
        <v>364</v>
      </c>
      <c r="B41" s="187" t="s">
        <v>365</v>
      </c>
      <c r="C41" s="188" t="s">
        <v>142</v>
      </c>
      <c r="D41" s="111" t="s">
        <v>366</v>
      </c>
      <c r="E41" s="87" t="s">
        <v>463</v>
      </c>
      <c r="F41" s="104"/>
      <c r="G41" s="102"/>
      <c r="H41" s="102">
        <v>25000</v>
      </c>
      <c r="I41" s="85"/>
    </row>
    <row r="42" spans="1:9" ht="65.25" customHeight="1" x14ac:dyDescent="0.2">
      <c r="A42" s="129" t="s">
        <v>293</v>
      </c>
      <c r="B42" s="129" t="s">
        <v>294</v>
      </c>
      <c r="C42" s="130" t="s">
        <v>138</v>
      </c>
      <c r="D42" s="128" t="s">
        <v>295</v>
      </c>
      <c r="E42" s="132" t="s">
        <v>347</v>
      </c>
      <c r="F42" s="104"/>
      <c r="G42" s="102"/>
      <c r="H42" s="102">
        <v>95790</v>
      </c>
      <c r="I42" s="85"/>
    </row>
    <row r="43" spans="1:9" ht="66.75" customHeight="1" x14ac:dyDescent="0.25">
      <c r="A43" s="129" t="s">
        <v>293</v>
      </c>
      <c r="B43" s="129" t="s">
        <v>294</v>
      </c>
      <c r="C43" s="130" t="s">
        <v>138</v>
      </c>
      <c r="D43" s="128" t="s">
        <v>295</v>
      </c>
      <c r="E43" s="133" t="s">
        <v>348</v>
      </c>
      <c r="F43" s="104"/>
      <c r="G43" s="102"/>
      <c r="H43" s="102">
        <v>154500</v>
      </c>
      <c r="I43" s="85"/>
    </row>
    <row r="44" spans="1:9" ht="66" customHeight="1" x14ac:dyDescent="0.2">
      <c r="A44" s="129" t="s">
        <v>293</v>
      </c>
      <c r="B44" s="129" t="s">
        <v>294</v>
      </c>
      <c r="C44" s="130" t="s">
        <v>138</v>
      </c>
      <c r="D44" s="128" t="s">
        <v>295</v>
      </c>
      <c r="E44" s="134" t="s">
        <v>330</v>
      </c>
      <c r="F44" s="104"/>
      <c r="G44" s="102"/>
      <c r="H44" s="102">
        <v>23999</v>
      </c>
      <c r="I44" s="85"/>
    </row>
    <row r="45" spans="1:9" ht="37.5" customHeight="1" x14ac:dyDescent="0.2">
      <c r="A45" s="129" t="s">
        <v>148</v>
      </c>
      <c r="B45" s="129" t="s">
        <v>147</v>
      </c>
      <c r="C45" s="130" t="s">
        <v>146</v>
      </c>
      <c r="D45" s="128" t="s">
        <v>145</v>
      </c>
      <c r="E45" s="134" t="s">
        <v>236</v>
      </c>
      <c r="F45" s="104"/>
      <c r="G45" s="102"/>
      <c r="H45" s="102">
        <v>25100</v>
      </c>
      <c r="I45" s="85"/>
    </row>
    <row r="46" spans="1:9" ht="81.75" customHeight="1" x14ac:dyDescent="0.2">
      <c r="A46" s="129" t="s">
        <v>167</v>
      </c>
      <c r="B46" s="129" t="s">
        <v>119</v>
      </c>
      <c r="C46" s="130" t="s">
        <v>169</v>
      </c>
      <c r="D46" s="128" t="s">
        <v>168</v>
      </c>
      <c r="E46" s="134" t="s">
        <v>236</v>
      </c>
      <c r="F46" s="104"/>
      <c r="G46" s="102"/>
      <c r="H46" s="102">
        <v>3606174</v>
      </c>
      <c r="I46" s="85"/>
    </row>
    <row r="47" spans="1:9" ht="37.5" customHeight="1" x14ac:dyDescent="0.2">
      <c r="A47" s="129" t="s">
        <v>161</v>
      </c>
      <c r="B47" s="129" t="s">
        <v>160</v>
      </c>
      <c r="C47" s="130" t="s">
        <v>156</v>
      </c>
      <c r="D47" s="128" t="s">
        <v>159</v>
      </c>
      <c r="E47" s="134" t="s">
        <v>236</v>
      </c>
      <c r="F47" s="104"/>
      <c r="G47" s="102"/>
      <c r="H47" s="102">
        <v>29000</v>
      </c>
      <c r="I47" s="85"/>
    </row>
    <row r="48" spans="1:9" ht="37.5" customHeight="1" x14ac:dyDescent="0.2">
      <c r="A48" s="187" t="s">
        <v>361</v>
      </c>
      <c r="B48" s="187" t="s">
        <v>362</v>
      </c>
      <c r="C48" s="188" t="s">
        <v>156</v>
      </c>
      <c r="D48" s="111" t="s">
        <v>363</v>
      </c>
      <c r="E48" s="134" t="s">
        <v>236</v>
      </c>
      <c r="F48" s="104"/>
      <c r="G48" s="102"/>
      <c r="H48" s="102">
        <v>216667</v>
      </c>
      <c r="I48" s="85"/>
    </row>
    <row r="49" spans="1:9" ht="30.75" customHeight="1" x14ac:dyDescent="0.2">
      <c r="A49" s="187" t="s">
        <v>217</v>
      </c>
      <c r="B49" s="187" t="s">
        <v>58</v>
      </c>
      <c r="C49" s="188" t="s">
        <v>65</v>
      </c>
      <c r="D49" s="111" t="s">
        <v>97</v>
      </c>
      <c r="E49" s="134" t="s">
        <v>236</v>
      </c>
      <c r="F49" s="86"/>
      <c r="G49" s="86"/>
      <c r="H49" s="102">
        <v>7800</v>
      </c>
      <c r="I49" s="85"/>
    </row>
    <row r="50" spans="1:9" s="48" customFormat="1" ht="48.75" customHeight="1" x14ac:dyDescent="0.35">
      <c r="A50" s="136" t="s">
        <v>136</v>
      </c>
      <c r="B50" s="107"/>
      <c r="C50" s="136"/>
      <c r="D50" s="147" t="s">
        <v>134</v>
      </c>
      <c r="E50" s="148"/>
      <c r="F50" s="140"/>
      <c r="G50" s="146"/>
      <c r="H50" s="141">
        <f>H51</f>
        <v>35000</v>
      </c>
      <c r="I50" s="146"/>
    </row>
    <row r="51" spans="1:9" s="47" customFormat="1" ht="45.75" customHeight="1" x14ac:dyDescent="0.25">
      <c r="A51" s="136" t="s">
        <v>135</v>
      </c>
      <c r="B51" s="149"/>
      <c r="C51" s="150"/>
      <c r="D51" s="147" t="s">
        <v>134</v>
      </c>
      <c r="E51" s="151"/>
      <c r="F51" s="145"/>
      <c r="G51" s="145"/>
      <c r="H51" s="141">
        <f>H52+H53</f>
        <v>35000</v>
      </c>
      <c r="I51" s="151"/>
    </row>
    <row r="52" spans="1:9" s="47" customFormat="1" ht="66.75" customHeight="1" x14ac:dyDescent="0.25">
      <c r="A52" s="187" t="s">
        <v>121</v>
      </c>
      <c r="B52" s="187" t="s">
        <v>120</v>
      </c>
      <c r="C52" s="188" t="s">
        <v>119</v>
      </c>
      <c r="D52" s="111" t="s">
        <v>118</v>
      </c>
      <c r="E52" s="100" t="s">
        <v>236</v>
      </c>
      <c r="F52" s="86"/>
      <c r="G52" s="86"/>
      <c r="H52" s="105">
        <v>10000</v>
      </c>
      <c r="I52" s="85"/>
    </row>
    <row r="53" spans="1:9" s="47" customFormat="1" ht="39" customHeight="1" x14ac:dyDescent="0.25">
      <c r="A53" s="187" t="s">
        <v>117</v>
      </c>
      <c r="B53" s="187" t="s">
        <v>116</v>
      </c>
      <c r="C53" s="188" t="s">
        <v>115</v>
      </c>
      <c r="D53" s="111" t="s">
        <v>114</v>
      </c>
      <c r="E53" s="85" t="s">
        <v>236</v>
      </c>
      <c r="F53" s="86"/>
      <c r="G53" s="86"/>
      <c r="H53" s="105">
        <v>25000</v>
      </c>
      <c r="I53" s="85"/>
    </row>
    <row r="54" spans="1:9" s="46" customFormat="1" ht="40.5" customHeight="1" x14ac:dyDescent="0.2">
      <c r="A54" s="107">
        <v>1000000</v>
      </c>
      <c r="B54" s="152"/>
      <c r="C54" s="137"/>
      <c r="D54" s="153" t="s">
        <v>100</v>
      </c>
      <c r="E54" s="154"/>
      <c r="F54" s="140"/>
      <c r="G54" s="155"/>
      <c r="H54" s="141">
        <f>H55</f>
        <v>231055</v>
      </c>
      <c r="I54" s="155"/>
    </row>
    <row r="55" spans="1:9" ht="45" customHeight="1" x14ac:dyDescent="0.2">
      <c r="A55" s="107">
        <v>1010000</v>
      </c>
      <c r="B55" s="152"/>
      <c r="C55" s="137"/>
      <c r="D55" s="153" t="s">
        <v>100</v>
      </c>
      <c r="E55" s="156"/>
      <c r="F55" s="157"/>
      <c r="G55" s="157"/>
      <c r="H55" s="141">
        <f>H56+H57+H58</f>
        <v>231055</v>
      </c>
      <c r="I55" s="155"/>
    </row>
    <row r="56" spans="1:9" ht="31.5" customHeight="1" x14ac:dyDescent="0.2">
      <c r="A56" s="83" t="s">
        <v>92</v>
      </c>
      <c r="B56" s="84" t="s">
        <v>91</v>
      </c>
      <c r="C56" s="83" t="s">
        <v>87</v>
      </c>
      <c r="D56" s="88" t="s">
        <v>90</v>
      </c>
      <c r="E56" s="94" t="s">
        <v>236</v>
      </c>
      <c r="F56" s="92"/>
      <c r="G56" s="92"/>
      <c r="H56" s="105">
        <v>10000</v>
      </c>
      <c r="I56" s="92"/>
    </row>
    <row r="57" spans="1:9" ht="74.25" customHeight="1" x14ac:dyDescent="0.2">
      <c r="A57" s="83" t="s">
        <v>350</v>
      </c>
      <c r="B57" s="84" t="s">
        <v>351</v>
      </c>
      <c r="C57" s="83" t="s">
        <v>142</v>
      </c>
      <c r="D57" s="88" t="s">
        <v>352</v>
      </c>
      <c r="E57" s="184" t="s">
        <v>360</v>
      </c>
      <c r="F57" s="92"/>
      <c r="G57" s="92"/>
      <c r="H57" s="92">
        <v>198755</v>
      </c>
      <c r="I57" s="92"/>
    </row>
    <row r="58" spans="1:9" ht="60" customHeight="1" x14ac:dyDescent="0.2">
      <c r="A58" s="291">
        <v>1014060</v>
      </c>
      <c r="B58" s="292">
        <v>4060</v>
      </c>
      <c r="C58" s="293" t="s">
        <v>83</v>
      </c>
      <c r="D58" s="93" t="s">
        <v>82</v>
      </c>
      <c r="E58" s="94" t="s">
        <v>236</v>
      </c>
      <c r="F58" s="92"/>
      <c r="G58" s="92"/>
      <c r="H58" s="92">
        <v>22300</v>
      </c>
      <c r="I58" s="92"/>
    </row>
    <row r="59" spans="1:9" ht="51" hidden="1" customHeight="1" x14ac:dyDescent="0.2">
      <c r="A59" s="95"/>
      <c r="B59" s="95"/>
      <c r="C59" s="96"/>
      <c r="D59" s="93"/>
      <c r="E59" s="94"/>
      <c r="F59" s="92"/>
      <c r="G59" s="92"/>
      <c r="H59" s="92"/>
      <c r="I59" s="92"/>
    </row>
    <row r="60" spans="1:9" ht="52.5" hidden="1" customHeight="1" x14ac:dyDescent="0.2">
      <c r="A60" s="95"/>
      <c r="B60" s="95"/>
      <c r="C60" s="97"/>
      <c r="D60" s="93"/>
      <c r="E60" s="94"/>
      <c r="F60" s="92"/>
      <c r="G60" s="92"/>
      <c r="H60" s="92"/>
      <c r="I60" s="92"/>
    </row>
    <row r="61" spans="1:9" s="45" customFormat="1" ht="42.75" customHeight="1" x14ac:dyDescent="0.3">
      <c r="A61" s="107" t="s">
        <v>274</v>
      </c>
      <c r="B61" s="107" t="s">
        <v>274</v>
      </c>
      <c r="C61" s="136" t="s">
        <v>274</v>
      </c>
      <c r="D61" s="310" t="s">
        <v>273</v>
      </c>
      <c r="E61" s="140" t="s">
        <v>274</v>
      </c>
      <c r="F61" s="311" t="s">
        <v>274</v>
      </c>
      <c r="G61" s="312"/>
      <c r="H61" s="313">
        <f>H8+H35+H50+H54</f>
        <v>27356439</v>
      </c>
      <c r="I61" s="311" t="s">
        <v>274</v>
      </c>
    </row>
    <row r="62" spans="1:9" ht="19.5" x14ac:dyDescent="0.2">
      <c r="D62" s="43"/>
      <c r="E62" s="44"/>
      <c r="F62" s="43"/>
      <c r="G62" s="43"/>
    </row>
    <row r="63" spans="1:9" s="39" customFormat="1" ht="30.75" customHeight="1" x14ac:dyDescent="0.3">
      <c r="A63" s="42" t="s">
        <v>371</v>
      </c>
      <c r="B63" s="38"/>
      <c r="C63" s="40"/>
      <c r="D63" s="40"/>
      <c r="E63" s="41"/>
      <c r="F63" s="40"/>
      <c r="G63" s="40"/>
      <c r="H63" s="106"/>
      <c r="I63" s="38"/>
    </row>
    <row r="64" spans="1:9" ht="13.5" customHeight="1" x14ac:dyDescent="0.2">
      <c r="E64" s="38"/>
    </row>
    <row r="65" spans="1:16" ht="20.25" hidden="1" customHeight="1" x14ac:dyDescent="0.2"/>
    <row r="66" spans="1:16" ht="28.5" hidden="1" customHeight="1" x14ac:dyDescent="0.2">
      <c r="A66" s="36"/>
      <c r="B66" s="36"/>
      <c r="C66" s="36"/>
      <c r="D66" s="36"/>
      <c r="F66" s="36"/>
      <c r="G66" s="36"/>
      <c r="H66" s="36"/>
      <c r="I66" s="36"/>
      <c r="J66" s="37"/>
      <c r="K66" s="37"/>
      <c r="L66" s="37"/>
      <c r="M66" s="37"/>
      <c r="N66" s="37"/>
      <c r="O66" s="37"/>
      <c r="P66" s="37"/>
    </row>
    <row r="67" spans="1:16" ht="21" hidden="1" customHeight="1" x14ac:dyDescent="0.2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2.75" hidden="1" customHeight="1" x14ac:dyDescent="0.2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 hidden="1" customHeight="1" x14ac:dyDescent="0.2">
      <c r="A69" s="35"/>
      <c r="B69" s="35"/>
      <c r="C69" s="35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2">
      <c r="A70" s="34"/>
      <c r="B70" s="34"/>
      <c r="C70" s="34"/>
      <c r="D70" s="34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">
      <c r="E71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9" max="8" man="1"/>
    <brk id="4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/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19" t="s">
        <v>422</v>
      </c>
      <c r="G1" s="420"/>
      <c r="H1" s="420"/>
      <c r="I1" s="420"/>
    </row>
    <row r="2" spans="1:11" ht="12.75" customHeight="1" x14ac:dyDescent="0.2">
      <c r="F2" s="417" t="s">
        <v>466</v>
      </c>
      <c r="G2" s="418"/>
      <c r="H2" s="418"/>
      <c r="I2" s="418"/>
    </row>
    <row r="3" spans="1:11" ht="28.5" customHeight="1" x14ac:dyDescent="0.2">
      <c r="B3" s="314" t="s">
        <v>447</v>
      </c>
      <c r="D3" s="282"/>
      <c r="F3" s="418"/>
      <c r="G3" s="418"/>
      <c r="H3" s="418"/>
      <c r="I3" s="418"/>
    </row>
    <row r="4" spans="1:11" ht="15" customHeight="1" x14ac:dyDescent="0.2">
      <c r="F4" s="418"/>
      <c r="G4" s="418"/>
      <c r="H4" s="418"/>
      <c r="I4" s="418"/>
    </row>
    <row r="5" spans="1:11" s="281" customFormat="1" ht="40.5" customHeight="1" x14ac:dyDescent="0.3">
      <c r="A5" s="422" t="s">
        <v>421</v>
      </c>
      <c r="B5" s="422"/>
      <c r="C5" s="422"/>
      <c r="D5" s="422"/>
      <c r="E5" s="422"/>
      <c r="F5" s="422"/>
      <c r="G5" s="422"/>
      <c r="H5" s="422"/>
      <c r="I5" s="422"/>
    </row>
    <row r="6" spans="1:11" x14ac:dyDescent="0.2">
      <c r="H6" s="280"/>
    </row>
    <row r="7" spans="1:11" s="192" customFormat="1" ht="26.25" customHeight="1" x14ac:dyDescent="0.2">
      <c r="A7" s="423" t="s">
        <v>231</v>
      </c>
      <c r="B7" s="423" t="s">
        <v>230</v>
      </c>
      <c r="C7" s="423" t="s">
        <v>420</v>
      </c>
      <c r="D7" s="421" t="s">
        <v>419</v>
      </c>
      <c r="E7" s="414" t="s">
        <v>418</v>
      </c>
      <c r="F7" s="421" t="s">
        <v>417</v>
      </c>
      <c r="G7" s="421" t="s">
        <v>4</v>
      </c>
      <c r="H7" s="414"/>
      <c r="I7" s="421" t="s">
        <v>5</v>
      </c>
      <c r="J7" s="414" t="s">
        <v>6</v>
      </c>
      <c r="K7" s="414"/>
    </row>
    <row r="8" spans="1:11" s="192" customFormat="1" ht="105.75" customHeight="1" x14ac:dyDescent="0.2">
      <c r="A8" s="423"/>
      <c r="B8" s="423"/>
      <c r="C8" s="423"/>
      <c r="D8" s="421"/>
      <c r="E8" s="414"/>
      <c r="F8" s="421"/>
      <c r="G8" s="421"/>
      <c r="H8" s="414"/>
      <c r="I8" s="421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416</v>
      </c>
      <c r="E10" s="207"/>
      <c r="F10" s="217"/>
      <c r="G10" s="217">
        <f>G11</f>
        <v>2914501</v>
      </c>
      <c r="H10" s="217">
        <f>H11</f>
        <v>0</v>
      </c>
      <c r="I10" s="217">
        <f>I11</f>
        <v>2798196</v>
      </c>
      <c r="J10" s="217">
        <f>J11</f>
        <v>116305</v>
      </c>
      <c r="K10" s="217">
        <f>K11</f>
        <v>80000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416</v>
      </c>
      <c r="E11" s="207"/>
      <c r="F11" s="217"/>
      <c r="G11" s="217">
        <f>G13+G14+G15+G16+G17+G18+G19+G20+G21+G23+G22</f>
        <v>2914501</v>
      </c>
      <c r="H11" s="217">
        <f t="shared" ref="H11:K11" si="0">H13+H14+H15+H16+H17+H18+H19+H20+H21+H23+H22</f>
        <v>0</v>
      </c>
      <c r="I11" s="217">
        <f t="shared" si="0"/>
        <v>2798196</v>
      </c>
      <c r="J11" s="217">
        <f t="shared" si="0"/>
        <v>116305</v>
      </c>
      <c r="K11" s="217">
        <f t="shared" si="0"/>
        <v>80000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415</v>
      </c>
      <c r="B13" s="266" t="s">
        <v>414</v>
      </c>
      <c r="C13" s="265">
        <v>1060</v>
      </c>
      <c r="D13" s="261" t="s">
        <v>413</v>
      </c>
      <c r="E13" s="244" t="s">
        <v>412</v>
      </c>
      <c r="F13" s="212" t="s">
        <v>411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410</v>
      </c>
      <c r="F14" s="212" t="s">
        <v>409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408</v>
      </c>
      <c r="F15" s="255" t="s">
        <v>407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406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5" t="s">
        <v>405</v>
      </c>
      <c r="F17" s="424" t="s">
        <v>377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6"/>
      <c r="F18" s="425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404</v>
      </c>
      <c r="F19" s="255" t="s">
        <v>403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402</v>
      </c>
      <c r="F20" s="253" t="s">
        <v>401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423</v>
      </c>
      <c r="F21" s="253" t="s">
        <v>424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400</v>
      </c>
      <c r="F22" s="253" t="s">
        <v>399</v>
      </c>
      <c r="G22" s="211">
        <f t="shared" si="1"/>
        <v>1994100</v>
      </c>
      <c r="H22" s="210"/>
      <c r="I22" s="210">
        <v>1994100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398</v>
      </c>
      <c r="F23" s="247" t="s">
        <v>375</v>
      </c>
      <c r="G23" s="246">
        <f t="shared" si="1"/>
        <v>166800</v>
      </c>
      <c r="H23" s="210"/>
      <c r="I23" s="210">
        <v>86800</v>
      </c>
      <c r="J23" s="210">
        <v>80000</v>
      </c>
      <c r="K23" s="210">
        <v>80000</v>
      </c>
    </row>
    <row r="24" spans="1:11" ht="50.25" customHeight="1" x14ac:dyDescent="0.2">
      <c r="A24" s="237" t="s">
        <v>177</v>
      </c>
      <c r="B24" s="236"/>
      <c r="C24" s="235"/>
      <c r="D24" s="234" t="s">
        <v>397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397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396</v>
      </c>
      <c r="F26" s="247" t="s">
        <v>395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378</v>
      </c>
      <c r="F27" s="247" t="s">
        <v>377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394</v>
      </c>
      <c r="F28" s="247" t="s">
        <v>393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392</v>
      </c>
      <c r="E31" s="244" t="s">
        <v>391</v>
      </c>
      <c r="F31" s="212" t="s">
        <v>390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378</v>
      </c>
      <c r="F33" s="212" t="s">
        <v>377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389</v>
      </c>
      <c r="F34" s="212" t="s">
        <v>388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387</v>
      </c>
      <c r="E35" s="238" t="s">
        <v>386</v>
      </c>
      <c r="F35" s="212" t="s">
        <v>385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384</v>
      </c>
      <c r="F36" s="212" t="s">
        <v>383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382</v>
      </c>
      <c r="F37" s="212" t="s">
        <v>381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380</v>
      </c>
      <c r="F38" s="212" t="s">
        <v>379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298" t="s">
        <v>430</v>
      </c>
      <c r="F39" s="212" t="s">
        <v>431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49.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44.25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378</v>
      </c>
      <c r="F42" s="212" t="s">
        <v>377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376</v>
      </c>
      <c r="F43" s="212" t="s">
        <v>375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425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374</v>
      </c>
      <c r="F45" s="212" t="s">
        <v>373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4699301</v>
      </c>
      <c r="H46" s="205">
        <f>H11+H24+H29+H40+H44</f>
        <v>0</v>
      </c>
      <c r="I46" s="205">
        <f>I11+I24+I29+I40+I44</f>
        <v>4575196</v>
      </c>
      <c r="J46" s="205">
        <f>J11+J24+J29+J40+J44</f>
        <v>124105</v>
      </c>
      <c r="K46" s="205">
        <f>K11+K24+K29+K40+K44</f>
        <v>87800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372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2019-06-12T07:48:36Z</cp:lastPrinted>
  <dcterms:created xsi:type="dcterms:W3CDTF">2018-12-11T07:04:36Z</dcterms:created>
  <dcterms:modified xsi:type="dcterms:W3CDTF">2019-06-13T08:45:19Z</dcterms:modified>
</cp:coreProperties>
</file>