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'Dod5'!$A$1:$AH$20</definedName>
    <definedName name="_xlnm.Print_Area" localSheetId="4">'Dod6'!$A$1:$I$79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K11" i="13"/>
  <c r="G11" i="13"/>
  <c r="I11" i="13"/>
  <c r="G24" i="13" l="1"/>
  <c r="G22" i="13" l="1"/>
  <c r="AF18" i="5" l="1"/>
  <c r="Y18" i="5" l="1"/>
  <c r="M18" i="5"/>
  <c r="G41" i="13" l="1"/>
  <c r="H9" i="6"/>
  <c r="Z18" i="5"/>
  <c r="AH14" i="5"/>
  <c r="AH15" i="5"/>
  <c r="AH16" i="5"/>
  <c r="AH17" i="5"/>
  <c r="AA18" i="5"/>
  <c r="AB18" i="5"/>
  <c r="AC18" i="5"/>
  <c r="AD18" i="5"/>
  <c r="AE18" i="5"/>
  <c r="AG18" i="5"/>
  <c r="H46" i="6" l="1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43" i="13" l="1"/>
  <c r="G42" i="13" s="1"/>
  <c r="G27" i="13"/>
  <c r="G26" i="13" s="1"/>
  <c r="G10" i="13"/>
  <c r="G32" i="13"/>
  <c r="G31" i="13" s="1"/>
  <c r="K48" i="13"/>
  <c r="I48" i="13"/>
  <c r="J48" i="13"/>
  <c r="H48" i="13"/>
  <c r="H68" i="6"/>
  <c r="G48" i="13" l="1"/>
  <c r="I18" i="5"/>
  <c r="G18" i="5" l="1"/>
  <c r="H18" i="5"/>
  <c r="K18" i="5"/>
  <c r="S18" i="5" l="1"/>
  <c r="C20" i="8"/>
  <c r="C15" i="8"/>
  <c r="O15" i="5" l="1"/>
  <c r="O16" i="5"/>
  <c r="O17" i="5"/>
  <c r="H67" i="6" l="1"/>
  <c r="H64" i="6"/>
  <c r="H63" i="6" s="1"/>
  <c r="H45" i="6"/>
  <c r="H8" i="6"/>
  <c r="Q18" i="5"/>
  <c r="R18" i="5"/>
  <c r="T18" i="5"/>
  <c r="U18" i="5"/>
  <c r="V18" i="5"/>
  <c r="W18" i="5"/>
  <c r="X18" i="5"/>
  <c r="P18" i="5"/>
  <c r="AH18" i="5" l="1"/>
  <c r="H74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<sst xmlns="http://schemas.openxmlformats.org/spreadsheetml/2006/main" count="987" uniqueCount="490">
  <si>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</si>
  <si>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</si>
  <si>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</si>
  <si>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</si>
  <si>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</si>
  <si>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</si>
  <si>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</si>
  <si>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</si>
  <si>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</si>
  <si>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</si>
  <si>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</si>
  <si>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</si>
  <si>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</si>
  <si>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</si>
  <si>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</si>
  <si>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</si>
  <si>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</si>
  <si>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</si>
  <si>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</si>
  <si>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</si>
  <si>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</si>
  <si>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</si>
  <si>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</si>
  <si>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</si>
  <si>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</si>
  <si>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</si>
  <si>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</si>
  <si>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</si>
  <si>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</si>
  <si>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</si>
  <si>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</si>
  <si>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</si>
  <si>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</si>
  <si>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</si>
  <si>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</si>
  <si>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</si>
  <si>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</si>
  <si>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</si>
  <si>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</si>
  <si>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</si>
  <si>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</si>
  <si>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</si>
  <si>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</si>
  <si>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</si>
  <si>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</si>
  <si>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</si>
  <si>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</si>
  <si>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</si>
  <si>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</si>
  <si>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</si>
  <si>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</si>
  <si>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</si>
  <si>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</si>
  <si>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</si>
  <si>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</si>
  <si>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</si>
  <si>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</si>
  <si>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</si>
  <si>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</si>
  <si>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</si>
  <si>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</si>
  <si>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</si>
  <si>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</si>
  <si>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</si>
  <si>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</si>
  <si>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</si>
  <si>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</si>
  <si>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</si>
  <si>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</si>
  <si>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</si>
  <si>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</si>
  <si>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</si>
  <si>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</si>
  <si>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</si>
  <si>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</si>
  <si>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</si>
  <si>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</si>
  <si>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</si>
  <si>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</si>
  <si>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</si>
  <si>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</si>
  <si>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</si>
  <si>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</si>
  <si>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</si>
  <si>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</si>
  <si>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</si>
  <si>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</si>
  <si>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</si>
  <si>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</si>
  <si>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</si>
  <si>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</si>
  <si>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</si>
  <si>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</si>
  <si>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</si>
  <si>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</si>
  <si>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</si>
  <si>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</si>
  <si>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</si>
  <si>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</si>
  <si>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</si>
  <si>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</si>
  <si>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</si>
  <si>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</si>
  <si>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</si>
  <si>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</si>
  <si>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</si>
  <si>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</si>
  <si>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</si>
  <si>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</si>
  <si>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</si>
  <si>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</si>
  <si>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</si>
  <si>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</si>
  <si>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</si>
  <si>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</si>
  <si>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</si>
  <si>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</si>
  <si>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</si>
  <si>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</si>
  <si>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</si>
  <si>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</si>
  <si>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</si>
  <si>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</si>
  <si>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</si>
  <si>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</si>
  <si>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</si>
  <si>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</si>
  <si>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</si>
  <si>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</si>
  <si>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</si>
  <si>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</si>
  <si>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</si>
  <si>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</si>
  <si>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</si>
  <si>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</si>
  <si>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</si>
  <si>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</si>
  <si>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</si>
  <si>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</si>
  <si>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</si>
  <si>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</si>
  <si>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</si>
  <si>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</si>
  <si>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</si>
  <si>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</si>
  <si>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</si>
  <si>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</si>
  <si>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</si>
  <si>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</si>
  <si>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</si>
  <si>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</si>
  <si>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</si>
  <si>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</si>
  <si>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</si>
  <si>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</si>
  <si>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</si>
  <si>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</si>
  <si>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</si>
  <si>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</si>
  <si>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</si>
  <si>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</si>
  <si>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</si>
  <si>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</si>
  <si>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</si>
  <si>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</si>
  <si>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</si>
  <si>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</si>
  <si>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</si>
  <si>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</si>
  <si>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</si>
  <si>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</si>
  <si>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</si>
  <si>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</si>
  <si>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</si>
  <si>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</si>
  <si>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</si>
  <si>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</si>
  <si>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</si>
  <si>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</si>
  <si>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</si>
  <si>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</si>
  <si>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</si>
  <si>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</si>
  <si>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</si>
  <si>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</si>
  <si>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</si>
  <si>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</si>
  <si>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</si>
  <si>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</si>
  <si>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</si>
  <si>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</si>
  <si>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</si>
  <si>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</si>
  <si>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</si>
  <si>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</si>
  <si>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</si>
  <si>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</si>
  <si>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</si>
  <si>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</si>
  <si>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</si>
  <si>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</si>
  <si>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</si>
  <si>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</si>
  <si>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</si>
  <si>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</si>
  <si>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</si>
  <si>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</si>
  <si>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</si>
  <si>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</si>
  <si>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</si>
  <si>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</si>
  <si>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</si>
  <si>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</si>
  <si>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</si>
  <si>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</si>
  <si>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</si>
  <si>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</si>
  <si>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</si>
  <si>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</si>
  <si>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</si>
  <si>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</si>
  <si>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</si>
  <si>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</si>
  <si>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</si>
  <si>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</si>
  <si>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</si>
  <si>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</si>
  <si>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</si>
  <si>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</si>
  <si>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</si>
  <si>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</si>
  <si>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</si>
  <si>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</si>
  <si>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</si>
  <si>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</si>
  <si>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</si>
  <si>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</si>
  <si>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</si>
  <si>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</si>
  <si>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</si>
  <si>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</si>
  <si>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</si>
  <si>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</si>
  <si>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</si>
  <si>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</si>
  <si>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</si>
  <si>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</si>
  <si>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</si>
  <si>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</si>
  <si>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</si>
  <si>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</si>
  <si>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</si>
  <si>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</si>
  <si>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</si>
  <si>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</si>
  <si>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</si>
  <si>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</si>
  <si>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</si>
  <si>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</si>
  <si>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</si>
  <si>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</si>
  <si>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</si>
  <si>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</si>
  <si>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</si>
  <si>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</si>
  <si>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</si>
  <si>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</si>
  <si>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</si>
  <si>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</si>
  <si>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</si>
  <si>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</si>
  <si>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</si>
  <si>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</si>
  <si>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</si>
  <si>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</si>
  <si>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</si>
  <si>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</si>
  <si>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</si>
  <si>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</si>
  <si>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</si>
  <si>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</si>
  <si>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</si>
  <si>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</si>
  <si>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</si>
  <si>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</si>
  <si>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</si>
  <si>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</si>
  <si>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</si>
  <si>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</si>
  <si>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</si>
  <si>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</si>
  <si>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</si>
  <si>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</si>
  <si>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</si>
  <si>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</si>
  <si>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</si>
  <si>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</si>
  <si>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</si>
  <si>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</si>
  <si>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</si>
  <si>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</si>
  <si>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</si>
  <si>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</si>
  <si>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</si>
  <si>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</si>
  <si>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</si>
  <si>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</si>
  <si>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</si>
  <si>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</si>
  <si>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</si>
  <si>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</si>
  <si>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</si>
  <si>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</si>
  <si>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</si>
  <si>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</si>
  <si>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</si>
  <si>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</si>
  <si>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</si>
  <si>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</si>
  <si>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</si>
  <si>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</si>
  <si>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</si>
  <si>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</si>
  <si>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</si>
  <si>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</si>
  <si>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</si>
  <si>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</si>
  <si>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</si>
  <si>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</si>
  <si>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</si>
  <si>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</si>
  <si>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</si>
  <si>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</si>
  <si>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</si>
  <si>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</si>
  <si>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</si>
  <si>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</si>
  <si>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</si>
  <si>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</si>
  <si>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</si>
  <si>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</si>
  <si>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</si>
  <si>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</si>
  <si>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</si>
  <si>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</si>
  <si>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</si>
  <si>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</si>
  <si>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</si>
  <si>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</si>
  <si>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</si>
  <si>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</si>
  <si>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</si>
  <si>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</si>
  <si>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</si>
  <si>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</si>
  <si>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</si>
  <si>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</si>
  <si>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</si>
  <si>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</si>
  <si>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</si>
  <si>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</si>
  <si>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</si>
  <si>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</si>
  <si>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</si>
  <si>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</si>
  <si>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</si>
  <si>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</si>
  <si>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</si>
  <si>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</si>
  <si>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</si>
  <si>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</si>
  <si>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</si>
  <si>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</si>
  <si>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</si>
  <si>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</si>
  <si>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</si>
  <si>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</si>
  <si>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</si>
  <si>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</si>
  <si>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</si>
  <si>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</si>
  <si>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</si>
  <si>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</si>
  <si>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</si>
  <si>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</si>
  <si>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</si>
  <si>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</si>
  <si>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</si>
  <si>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</si>
  <si>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</si>
  <si>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</si>
  <si>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</si>
  <si>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</si>
  <si>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</si>
  <si>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</si>
  <si>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</si>
  <si>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</si>
  <si>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</si>
  <si>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</si>
  <si>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</si>
  <si>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</si>
  <si>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</si>
  <si>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</si>
  <si>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</si>
  <si>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</si>
  <si>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</si>
  <si>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</si>
  <si>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</si>
  <si>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</si>
  <si>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</si>
  <si>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</si>
  <si>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</si>
  <si>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</si>
  <si>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</si>
  <si>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</si>
  <si>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</si>
  <si>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</si>
  <si>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</si>
  <si>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</si>
  <si>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</si>
  <si>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</si>
  <si>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</si>
  <si>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</si>
  <si>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</si>
  <si>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</si>
  <si>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</si>
  <si>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</si>
  <si>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</si>
  <si>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</si>
  <si>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</si>
  <si>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</si>
  <si>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</si>
  <si>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</si>
  <si>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</si>
  <si>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</si>
  <si>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</si>
  <si>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</si>
  <si>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</si>
  <si>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</si>
  <si>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</si>
  <si>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</si>
  <si>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</si>
  <si>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ПРОЕКТ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</si>
  <si>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</si>
  <si>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</si>
  <si>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</si>
  <si>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</si>
  <si>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</si>
  <si>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</si>
  <si>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</si>
  <si>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</si>
  <si>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</si>
  <si>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</si>
  <si>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</si>
  <si>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</si>
  <si>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</si>
  <si>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</si>
  <si>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</si>
  <si>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</si>
  <si>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</si>
  <si>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</si>
  <si>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</si>
  <si>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</si>
  <si>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Носівська міська рада (апарат)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</si>
  <si>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</si>
  <si>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</si>
  <si>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</si>
  <si>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</si>
  <si>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</si>
  <si>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</si>
  <si>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</si>
  <si>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</si>
  <si>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</si>
  <si>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Експертиза робочого проекту "Будівництво підвищених пішоходних переходів"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</si>
  <si>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</si>
  <si>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</si>
  <si>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</si>
  <si>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Адміністративні штрафи та інші санкції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</si>
  <si>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</si>
  <si>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</si>
  <si>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0118230</t>
  </si>
  <si>
    <t>8230</t>
  </si>
  <si>
    <t>0380</t>
  </si>
  <si>
    <t>Інші заходи громадського порядку та безпеки</t>
  </si>
  <si>
    <t xml:space="preserve">додаток  5
до рішення  від 13 серпня  2019 року "Про внесення змін до міського  бюджету на 2019 рік"                                       </t>
  </si>
  <si>
    <t xml:space="preserve">до рішення  від 13 серпня 2019 року "Про внесення змін до  міського бюджету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</si>
  <si>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 від  13  серпня  2019 року  "Про внесення змін до міського бюджету на 2019 рік"</t>
  </si>
  <si>
    <t>до рішення від 13 серпня 2019 року "Про  внесення змін до  міського бюджету на 2019 рік"</t>
  </si>
  <si>
    <t>до рішення  від  13 серпня  2019 року  "Про внесення змін до  міського бюджету на 2019 рік"</t>
  </si>
  <si>
    <t>до рішення  від  13 серпня 2019 року  "Про внесення змін до  міського бюджету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</si>
</sst>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7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6" fillId="4" borderId="5" xfId="5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topLeftCell="A37" zoomScaleNormal="100" workbookViewId="0">
      <selection activeCell="D4" sqref="D4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3" t="s">
        <v>489</v>
      </c>
      <c r="E2" s="324"/>
      <c r="F2" s="324"/>
    </row>
    <row r="3" spans="1:6" ht="34.5" customHeight="1" x14ac:dyDescent="0.25">
      <c r="D3" s="324"/>
      <c r="E3" s="324"/>
      <c r="F3" s="324"/>
    </row>
    <row r="4" spans="1:6" x14ac:dyDescent="0.25">
      <c r="B4" s="124" t="s">
        <v>442</v>
      </c>
    </row>
    <row r="5" spans="1:6" ht="25.5" customHeight="1" x14ac:dyDescent="0.3">
      <c r="A5" s="325" t="s">
        <v>322</v>
      </c>
      <c r="B5" s="326"/>
      <c r="C5" s="326"/>
      <c r="D5" s="326"/>
      <c r="E5" s="326"/>
      <c r="F5" s="326"/>
    </row>
    <row r="6" spans="1:6" ht="10.5" customHeight="1" x14ac:dyDescent="0.25">
      <c r="F6" s="125" t="s">
        <v>1</v>
      </c>
    </row>
    <row r="7" spans="1:6" x14ac:dyDescent="0.25">
      <c r="A7" s="327" t="s">
        <v>2</v>
      </c>
      <c r="B7" s="327" t="s">
        <v>3</v>
      </c>
      <c r="C7" s="328" t="s">
        <v>4</v>
      </c>
      <c r="D7" s="327" t="s">
        <v>5</v>
      </c>
      <c r="E7" s="327" t="s">
        <v>6</v>
      </c>
      <c r="F7" s="327"/>
    </row>
    <row r="8" spans="1:6" x14ac:dyDescent="0.25">
      <c r="A8" s="327"/>
      <c r="B8" s="327"/>
      <c r="C8" s="328"/>
      <c r="D8" s="327"/>
      <c r="E8" s="327" t="s">
        <v>7</v>
      </c>
      <c r="F8" s="329" t="s">
        <v>8</v>
      </c>
    </row>
    <row r="9" spans="1:6" x14ac:dyDescent="0.25">
      <c r="A9" s="327"/>
      <c r="B9" s="327"/>
      <c r="C9" s="328"/>
      <c r="D9" s="327"/>
      <c r="E9" s="327"/>
      <c r="F9" s="327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ht="20.25" customHeight="1" x14ac:dyDescent="0.25">
      <c r="A11" s="313">
        <v>10000000</v>
      </c>
      <c r="B11" s="314" t="s">
        <v>9</v>
      </c>
      <c r="C11" s="170">
        <v>79670804</v>
      </c>
      <c r="D11" s="315">
        <v>79590804</v>
      </c>
      <c r="E11" s="315">
        <v>80000</v>
      </c>
      <c r="F11" s="315">
        <v>0</v>
      </c>
    </row>
    <row r="12" spans="1:6" ht="34.5" customHeight="1" x14ac:dyDescent="0.25">
      <c r="A12" s="313">
        <v>11000000</v>
      </c>
      <c r="B12" s="314" t="s">
        <v>10</v>
      </c>
      <c r="C12" s="170">
        <v>37880000</v>
      </c>
      <c r="D12" s="315">
        <v>37880000</v>
      </c>
      <c r="E12" s="315">
        <v>0</v>
      </c>
      <c r="F12" s="315">
        <v>0</v>
      </c>
    </row>
    <row r="13" spans="1:6" ht="16.5" customHeight="1" x14ac:dyDescent="0.25">
      <c r="A13" s="313">
        <v>11010000</v>
      </c>
      <c r="B13" s="314" t="s">
        <v>11</v>
      </c>
      <c r="C13" s="170">
        <v>37880000</v>
      </c>
      <c r="D13" s="315">
        <v>37880000</v>
      </c>
      <c r="E13" s="315">
        <v>0</v>
      </c>
      <c r="F13" s="315">
        <v>0</v>
      </c>
    </row>
    <row r="14" spans="1:6" ht="42.75" customHeight="1" x14ac:dyDescent="0.25">
      <c r="A14" s="316">
        <v>11010100</v>
      </c>
      <c r="B14" s="317" t="s">
        <v>12</v>
      </c>
      <c r="C14" s="171">
        <v>30300000</v>
      </c>
      <c r="D14" s="318">
        <v>30300000</v>
      </c>
      <c r="E14" s="318">
        <v>0</v>
      </c>
      <c r="F14" s="318">
        <v>0</v>
      </c>
    </row>
    <row r="15" spans="1:6" ht="69.75" customHeight="1" x14ac:dyDescent="0.25">
      <c r="A15" s="316">
        <v>11010200</v>
      </c>
      <c r="B15" s="317" t="s">
        <v>13</v>
      </c>
      <c r="C15" s="171">
        <v>780000</v>
      </c>
      <c r="D15" s="318">
        <v>780000</v>
      </c>
      <c r="E15" s="318">
        <v>0</v>
      </c>
      <c r="F15" s="318">
        <v>0</v>
      </c>
    </row>
    <row r="16" spans="1:6" ht="45" customHeight="1" x14ac:dyDescent="0.25">
      <c r="A16" s="316">
        <v>11010400</v>
      </c>
      <c r="B16" s="317" t="s">
        <v>14</v>
      </c>
      <c r="C16" s="171">
        <v>6500000</v>
      </c>
      <c r="D16" s="318">
        <v>6500000</v>
      </c>
      <c r="E16" s="318">
        <v>0</v>
      </c>
      <c r="F16" s="318">
        <v>0</v>
      </c>
    </row>
    <row r="17" spans="1:6" ht="42" customHeight="1" x14ac:dyDescent="0.25">
      <c r="A17" s="316">
        <v>11010500</v>
      </c>
      <c r="B17" s="317" t="s">
        <v>15</v>
      </c>
      <c r="C17" s="171">
        <v>300000</v>
      </c>
      <c r="D17" s="318">
        <v>300000</v>
      </c>
      <c r="E17" s="318">
        <v>0</v>
      </c>
      <c r="F17" s="318">
        <v>0</v>
      </c>
    </row>
    <row r="18" spans="1:6" ht="35.25" customHeight="1" x14ac:dyDescent="0.25">
      <c r="A18" s="313">
        <v>13000000</v>
      </c>
      <c r="B18" s="314" t="s">
        <v>297</v>
      </c>
      <c r="C18" s="170">
        <v>687000</v>
      </c>
      <c r="D18" s="315">
        <v>687000</v>
      </c>
      <c r="E18" s="315">
        <v>0</v>
      </c>
      <c r="F18" s="315">
        <v>0</v>
      </c>
    </row>
    <row r="19" spans="1:6" ht="30.75" customHeight="1" x14ac:dyDescent="0.25">
      <c r="A19" s="313">
        <v>13010000</v>
      </c>
      <c r="B19" s="314" t="s">
        <v>298</v>
      </c>
      <c r="C19" s="170">
        <v>687000</v>
      </c>
      <c r="D19" s="315">
        <v>687000</v>
      </c>
      <c r="E19" s="315">
        <v>0</v>
      </c>
      <c r="F19" s="315">
        <v>0</v>
      </c>
    </row>
    <row r="20" spans="1:6" ht="60" customHeight="1" x14ac:dyDescent="0.25">
      <c r="A20" s="316">
        <v>13010100</v>
      </c>
      <c r="B20" s="317" t="s">
        <v>299</v>
      </c>
      <c r="C20" s="171">
        <v>607000</v>
      </c>
      <c r="D20" s="318">
        <v>607000</v>
      </c>
      <c r="E20" s="318">
        <v>0</v>
      </c>
      <c r="F20" s="318">
        <v>0</v>
      </c>
    </row>
    <row r="21" spans="1:6" ht="70.5" customHeight="1" x14ac:dyDescent="0.25">
      <c r="A21" s="316">
        <v>13010200</v>
      </c>
      <c r="B21" s="317" t="s">
        <v>300</v>
      </c>
      <c r="C21" s="171">
        <v>80000</v>
      </c>
      <c r="D21" s="318">
        <v>80000</v>
      </c>
      <c r="E21" s="318">
        <v>0</v>
      </c>
      <c r="F21" s="318">
        <v>0</v>
      </c>
    </row>
    <row r="22" spans="1:6" ht="22.5" customHeight="1" x14ac:dyDescent="0.25">
      <c r="A22" s="313">
        <v>14000000</v>
      </c>
      <c r="B22" s="314" t="s">
        <v>16</v>
      </c>
      <c r="C22" s="170">
        <v>4077600</v>
      </c>
      <c r="D22" s="315">
        <v>4077600</v>
      </c>
      <c r="E22" s="315">
        <v>0</v>
      </c>
      <c r="F22" s="315">
        <v>0</v>
      </c>
    </row>
    <row r="23" spans="1:6" ht="33.75" customHeight="1" x14ac:dyDescent="0.25">
      <c r="A23" s="313">
        <v>14020000</v>
      </c>
      <c r="B23" s="314" t="s">
        <v>301</v>
      </c>
      <c r="C23" s="170">
        <v>516000</v>
      </c>
      <c r="D23" s="315">
        <v>516000</v>
      </c>
      <c r="E23" s="315">
        <v>0</v>
      </c>
      <c r="F23" s="315">
        <v>0</v>
      </c>
    </row>
    <row r="24" spans="1:6" ht="21.75" customHeight="1" x14ac:dyDescent="0.25">
      <c r="A24" s="316">
        <v>14021900</v>
      </c>
      <c r="B24" s="317" t="s">
        <v>17</v>
      </c>
      <c r="C24" s="171">
        <v>516000</v>
      </c>
      <c r="D24" s="318">
        <v>516000</v>
      </c>
      <c r="E24" s="318">
        <v>0</v>
      </c>
      <c r="F24" s="318">
        <v>0</v>
      </c>
    </row>
    <row r="25" spans="1:6" ht="30.75" customHeight="1" x14ac:dyDescent="0.25">
      <c r="A25" s="313">
        <v>14030000</v>
      </c>
      <c r="B25" s="314" t="s">
        <v>18</v>
      </c>
      <c r="C25" s="170">
        <v>2361600</v>
      </c>
      <c r="D25" s="315">
        <v>2361600</v>
      </c>
      <c r="E25" s="315">
        <v>0</v>
      </c>
      <c r="F25" s="315">
        <v>0</v>
      </c>
    </row>
    <row r="26" spans="1:6" ht="18.75" customHeight="1" x14ac:dyDescent="0.25">
      <c r="A26" s="316">
        <v>14031900</v>
      </c>
      <c r="B26" s="317" t="s">
        <v>17</v>
      </c>
      <c r="C26" s="171">
        <v>2361600</v>
      </c>
      <c r="D26" s="318">
        <v>2361600</v>
      </c>
      <c r="E26" s="318">
        <v>0</v>
      </c>
      <c r="F26" s="318">
        <v>0</v>
      </c>
    </row>
    <row r="27" spans="1:6" ht="39.75" customHeight="1" x14ac:dyDescent="0.25">
      <c r="A27" s="316">
        <v>14040000</v>
      </c>
      <c r="B27" s="317" t="s">
        <v>302</v>
      </c>
      <c r="C27" s="171">
        <v>1200000</v>
      </c>
      <c r="D27" s="318">
        <v>1200000</v>
      </c>
      <c r="E27" s="318">
        <v>0</v>
      </c>
      <c r="F27" s="318">
        <v>0</v>
      </c>
    </row>
    <row r="28" spans="1:6" ht="24" customHeight="1" x14ac:dyDescent="0.25">
      <c r="A28" s="313">
        <v>18000000</v>
      </c>
      <c r="B28" s="314" t="s">
        <v>303</v>
      </c>
      <c r="C28" s="170">
        <v>36946204</v>
      </c>
      <c r="D28" s="315">
        <v>36946204</v>
      </c>
      <c r="E28" s="315">
        <v>0</v>
      </c>
      <c r="F28" s="315">
        <v>0</v>
      </c>
    </row>
    <row r="29" spans="1:6" ht="21" customHeight="1" x14ac:dyDescent="0.25">
      <c r="A29" s="313">
        <v>18010000</v>
      </c>
      <c r="B29" s="314" t="s">
        <v>304</v>
      </c>
      <c r="C29" s="170">
        <v>19893168</v>
      </c>
      <c r="D29" s="315">
        <v>19893168</v>
      </c>
      <c r="E29" s="315">
        <v>0</v>
      </c>
      <c r="F29" s="315">
        <v>0</v>
      </c>
    </row>
    <row r="30" spans="1:6" ht="60" customHeight="1" x14ac:dyDescent="0.25">
      <c r="A30" s="316">
        <v>18010100</v>
      </c>
      <c r="B30" s="317" t="s">
        <v>305</v>
      </c>
      <c r="C30" s="171">
        <v>36900</v>
      </c>
      <c r="D30" s="318">
        <v>36900</v>
      </c>
      <c r="E30" s="318">
        <v>0</v>
      </c>
      <c r="F30" s="318">
        <v>0</v>
      </c>
    </row>
    <row r="31" spans="1:6" ht="54.75" customHeight="1" x14ac:dyDescent="0.25">
      <c r="A31" s="316">
        <v>18010200</v>
      </c>
      <c r="B31" s="317" t="s">
        <v>306</v>
      </c>
      <c r="C31" s="171">
        <v>160000</v>
      </c>
      <c r="D31" s="318">
        <v>160000</v>
      </c>
      <c r="E31" s="318">
        <v>0</v>
      </c>
      <c r="F31" s="318">
        <v>0</v>
      </c>
    </row>
    <row r="32" spans="1:6" ht="56.25" customHeight="1" x14ac:dyDescent="0.25">
      <c r="A32" s="316">
        <v>18010300</v>
      </c>
      <c r="B32" s="317" t="s">
        <v>307</v>
      </c>
      <c r="C32" s="171">
        <v>625000</v>
      </c>
      <c r="D32" s="318">
        <v>625000</v>
      </c>
      <c r="E32" s="318">
        <v>0</v>
      </c>
      <c r="F32" s="318">
        <v>0</v>
      </c>
    </row>
    <row r="33" spans="1:6" ht="53.25" customHeight="1" x14ac:dyDescent="0.25">
      <c r="A33" s="316">
        <v>18010400</v>
      </c>
      <c r="B33" s="317" t="s">
        <v>308</v>
      </c>
      <c r="C33" s="171">
        <v>1966000</v>
      </c>
      <c r="D33" s="318">
        <v>1966000</v>
      </c>
      <c r="E33" s="318">
        <v>0</v>
      </c>
      <c r="F33" s="318">
        <v>0</v>
      </c>
    </row>
    <row r="34" spans="1:6" ht="18" customHeight="1" x14ac:dyDescent="0.25">
      <c r="A34" s="316">
        <v>18010500</v>
      </c>
      <c r="B34" s="317" t="s">
        <v>309</v>
      </c>
      <c r="C34" s="171">
        <v>4913300</v>
      </c>
      <c r="D34" s="318">
        <v>4913300</v>
      </c>
      <c r="E34" s="318">
        <v>0</v>
      </c>
      <c r="F34" s="318">
        <v>0</v>
      </c>
    </row>
    <row r="35" spans="1:6" ht="18.75" customHeight="1" x14ac:dyDescent="0.25">
      <c r="A35" s="316">
        <v>18010600</v>
      </c>
      <c r="B35" s="317" t="s">
        <v>310</v>
      </c>
      <c r="C35" s="171">
        <v>10205168</v>
      </c>
      <c r="D35" s="318">
        <v>10205168</v>
      </c>
      <c r="E35" s="318">
        <v>0</v>
      </c>
      <c r="F35" s="318">
        <v>0</v>
      </c>
    </row>
    <row r="36" spans="1:6" ht="18" customHeight="1" x14ac:dyDescent="0.25">
      <c r="A36" s="316">
        <v>18010700</v>
      </c>
      <c r="B36" s="317" t="s">
        <v>311</v>
      </c>
      <c r="C36" s="171">
        <v>400000</v>
      </c>
      <c r="D36" s="318">
        <v>400000</v>
      </c>
      <c r="E36" s="318">
        <v>0</v>
      </c>
      <c r="F36" s="318">
        <v>0</v>
      </c>
    </row>
    <row r="37" spans="1:6" ht="18.75" customHeight="1" x14ac:dyDescent="0.25">
      <c r="A37" s="316">
        <v>18010900</v>
      </c>
      <c r="B37" s="317" t="s">
        <v>312</v>
      </c>
      <c r="C37" s="171">
        <v>1561800</v>
      </c>
      <c r="D37" s="318">
        <v>1561800</v>
      </c>
      <c r="E37" s="318">
        <v>0</v>
      </c>
      <c r="F37" s="318">
        <v>0</v>
      </c>
    </row>
    <row r="38" spans="1:6" ht="24.75" customHeight="1" x14ac:dyDescent="0.25">
      <c r="A38" s="316">
        <v>18011000</v>
      </c>
      <c r="B38" s="317" t="s">
        <v>456</v>
      </c>
      <c r="C38" s="171">
        <v>25000</v>
      </c>
      <c r="D38" s="318">
        <v>25000</v>
      </c>
      <c r="E38" s="318">
        <v>0</v>
      </c>
      <c r="F38" s="318">
        <v>0</v>
      </c>
    </row>
    <row r="39" spans="1:6" ht="18" customHeight="1" x14ac:dyDescent="0.25">
      <c r="A39" s="313">
        <v>18050000</v>
      </c>
      <c r="B39" s="314" t="s">
        <v>19</v>
      </c>
      <c r="C39" s="170">
        <v>17053036</v>
      </c>
      <c r="D39" s="315">
        <v>17053036</v>
      </c>
      <c r="E39" s="315">
        <v>0</v>
      </c>
      <c r="F39" s="315">
        <v>0</v>
      </c>
    </row>
    <row r="40" spans="1:6" ht="18" customHeight="1" x14ac:dyDescent="0.25">
      <c r="A40" s="316">
        <v>18050300</v>
      </c>
      <c r="B40" s="317" t="s">
        <v>20</v>
      </c>
      <c r="C40" s="171">
        <v>940000</v>
      </c>
      <c r="D40" s="318">
        <v>940000</v>
      </c>
      <c r="E40" s="318">
        <v>0</v>
      </c>
      <c r="F40" s="318">
        <v>0</v>
      </c>
    </row>
    <row r="41" spans="1:6" ht="24" customHeight="1" x14ac:dyDescent="0.25">
      <c r="A41" s="316">
        <v>18050400</v>
      </c>
      <c r="B41" s="317" t="s">
        <v>21</v>
      </c>
      <c r="C41" s="171">
        <v>12023036</v>
      </c>
      <c r="D41" s="318">
        <v>12023036</v>
      </c>
      <c r="E41" s="318">
        <v>0</v>
      </c>
      <c r="F41" s="318">
        <v>0</v>
      </c>
    </row>
    <row r="42" spans="1:6" ht="67.5" customHeight="1" x14ac:dyDescent="0.25">
      <c r="A42" s="316">
        <v>18050500</v>
      </c>
      <c r="B42" s="317" t="s">
        <v>313</v>
      </c>
      <c r="C42" s="171">
        <v>4090000</v>
      </c>
      <c r="D42" s="318">
        <v>4090000</v>
      </c>
      <c r="E42" s="318">
        <v>0</v>
      </c>
      <c r="F42" s="318">
        <v>0</v>
      </c>
    </row>
    <row r="43" spans="1:6" ht="20.25" customHeight="1" x14ac:dyDescent="0.25">
      <c r="A43" s="313">
        <v>19000000</v>
      </c>
      <c r="B43" s="314" t="s">
        <v>22</v>
      </c>
      <c r="C43" s="170">
        <v>80000</v>
      </c>
      <c r="D43" s="315">
        <v>0</v>
      </c>
      <c r="E43" s="315">
        <v>80000</v>
      </c>
      <c r="F43" s="315">
        <v>0</v>
      </c>
    </row>
    <row r="44" spans="1:6" ht="18.75" customHeight="1" x14ac:dyDescent="0.25">
      <c r="A44" s="313">
        <v>19010000</v>
      </c>
      <c r="B44" s="314" t="s">
        <v>23</v>
      </c>
      <c r="C44" s="170">
        <v>80000</v>
      </c>
      <c r="D44" s="315">
        <v>0</v>
      </c>
      <c r="E44" s="315">
        <v>80000</v>
      </c>
      <c r="F44" s="315">
        <v>0</v>
      </c>
    </row>
    <row r="45" spans="1:6" ht="70.5" customHeight="1" x14ac:dyDescent="0.25">
      <c r="A45" s="316">
        <v>19010100</v>
      </c>
      <c r="B45" s="317" t="s">
        <v>314</v>
      </c>
      <c r="C45" s="171">
        <v>18500</v>
      </c>
      <c r="D45" s="318">
        <v>0</v>
      </c>
      <c r="E45" s="318">
        <v>18500</v>
      </c>
      <c r="F45" s="318">
        <v>0</v>
      </c>
    </row>
    <row r="46" spans="1:6" ht="56.25" customHeight="1" x14ac:dyDescent="0.25">
      <c r="A46" s="316">
        <v>19010300</v>
      </c>
      <c r="B46" s="317" t="s">
        <v>24</v>
      </c>
      <c r="C46" s="171">
        <v>61500</v>
      </c>
      <c r="D46" s="318">
        <v>0</v>
      </c>
      <c r="E46" s="318">
        <v>61500</v>
      </c>
      <c r="F46" s="318">
        <v>0</v>
      </c>
    </row>
    <row r="47" spans="1:6" ht="23.25" customHeight="1" x14ac:dyDescent="0.25">
      <c r="A47" s="313">
        <v>20000000</v>
      </c>
      <c r="B47" s="314" t="s">
        <v>25</v>
      </c>
      <c r="C47" s="170">
        <v>3489052</v>
      </c>
      <c r="D47" s="315">
        <v>1086337</v>
      </c>
      <c r="E47" s="315">
        <v>2402715</v>
      </c>
      <c r="F47" s="315">
        <v>0</v>
      </c>
    </row>
    <row r="48" spans="1:6" ht="24.75" customHeight="1" x14ac:dyDescent="0.25">
      <c r="A48" s="313">
        <v>21000000</v>
      </c>
      <c r="B48" s="314" t="s">
        <v>457</v>
      </c>
      <c r="C48" s="170">
        <v>31867</v>
      </c>
      <c r="D48" s="315">
        <v>31867</v>
      </c>
      <c r="E48" s="315">
        <v>0</v>
      </c>
      <c r="F48" s="315">
        <v>0</v>
      </c>
    </row>
    <row r="49" spans="1:6" ht="23.25" customHeight="1" x14ac:dyDescent="0.25">
      <c r="A49" s="313">
        <v>21080000</v>
      </c>
      <c r="B49" s="314" t="s">
        <v>33</v>
      </c>
      <c r="C49" s="170">
        <v>31867</v>
      </c>
      <c r="D49" s="315">
        <v>31867</v>
      </c>
      <c r="E49" s="315">
        <v>0</v>
      </c>
      <c r="F49" s="315">
        <v>0</v>
      </c>
    </row>
    <row r="50" spans="1:6" ht="24.75" customHeight="1" x14ac:dyDescent="0.25">
      <c r="A50" s="316">
        <v>21081100</v>
      </c>
      <c r="B50" s="317" t="s">
        <v>477</v>
      </c>
      <c r="C50" s="171">
        <v>467</v>
      </c>
      <c r="D50" s="318">
        <v>467</v>
      </c>
      <c r="E50" s="318">
        <v>0</v>
      </c>
      <c r="F50" s="318">
        <v>0</v>
      </c>
    </row>
    <row r="51" spans="1:6" ht="57.75" customHeight="1" x14ac:dyDescent="0.25">
      <c r="A51" s="316">
        <v>21081500</v>
      </c>
      <c r="B51" s="317" t="s">
        <v>458</v>
      </c>
      <c r="C51" s="171">
        <v>31400</v>
      </c>
      <c r="D51" s="318">
        <v>31400</v>
      </c>
      <c r="E51" s="318">
        <v>0</v>
      </c>
      <c r="F51" s="318">
        <v>0</v>
      </c>
    </row>
    <row r="52" spans="1:6" ht="32.25" customHeight="1" x14ac:dyDescent="0.25">
      <c r="A52" s="313">
        <v>22000000</v>
      </c>
      <c r="B52" s="314" t="s">
        <v>26</v>
      </c>
      <c r="C52" s="170">
        <v>989260</v>
      </c>
      <c r="D52" s="315">
        <v>989260</v>
      </c>
      <c r="E52" s="315">
        <v>0</v>
      </c>
      <c r="F52" s="315">
        <v>0</v>
      </c>
    </row>
    <row r="53" spans="1:6" ht="22.5" customHeight="1" x14ac:dyDescent="0.25">
      <c r="A53" s="313">
        <v>22010000</v>
      </c>
      <c r="B53" s="314" t="s">
        <v>27</v>
      </c>
      <c r="C53" s="170">
        <v>900000</v>
      </c>
      <c r="D53" s="315">
        <v>900000</v>
      </c>
      <c r="E53" s="315">
        <v>0</v>
      </c>
      <c r="F53" s="315">
        <v>0</v>
      </c>
    </row>
    <row r="54" spans="1:6" ht="25.5" customHeight="1" x14ac:dyDescent="0.25">
      <c r="A54" s="316">
        <v>22012500</v>
      </c>
      <c r="B54" s="317" t="s">
        <v>28</v>
      </c>
      <c r="C54" s="171">
        <v>600000</v>
      </c>
      <c r="D54" s="318">
        <v>600000</v>
      </c>
      <c r="E54" s="318">
        <v>0</v>
      </c>
      <c r="F54" s="318">
        <v>0</v>
      </c>
    </row>
    <row r="55" spans="1:6" ht="33.75" customHeight="1" x14ac:dyDescent="0.25">
      <c r="A55" s="316">
        <v>22012600</v>
      </c>
      <c r="B55" s="317" t="s">
        <v>315</v>
      </c>
      <c r="C55" s="171">
        <v>300000</v>
      </c>
      <c r="D55" s="318">
        <v>300000</v>
      </c>
      <c r="E55" s="318">
        <v>0</v>
      </c>
      <c r="F55" s="318">
        <v>0</v>
      </c>
    </row>
    <row r="56" spans="1:6" ht="42" customHeight="1" x14ac:dyDescent="0.25">
      <c r="A56" s="313">
        <v>22080000</v>
      </c>
      <c r="B56" s="314" t="s">
        <v>443</v>
      </c>
      <c r="C56" s="170">
        <v>28000</v>
      </c>
      <c r="D56" s="315">
        <v>28000</v>
      </c>
      <c r="E56" s="315">
        <v>0</v>
      </c>
      <c r="F56" s="315">
        <v>0</v>
      </c>
    </row>
    <row r="57" spans="1:6" ht="57.75" customHeight="1" x14ac:dyDescent="0.25">
      <c r="A57" s="316">
        <v>22080400</v>
      </c>
      <c r="B57" s="317" t="s">
        <v>444</v>
      </c>
      <c r="C57" s="171">
        <v>28000</v>
      </c>
      <c r="D57" s="318">
        <v>28000</v>
      </c>
      <c r="E57" s="318">
        <v>0</v>
      </c>
      <c r="F57" s="318">
        <v>0</v>
      </c>
    </row>
    <row r="58" spans="1:6" ht="26.25" customHeight="1" x14ac:dyDescent="0.25">
      <c r="A58" s="313">
        <v>22090000</v>
      </c>
      <c r="B58" s="314" t="s">
        <v>29</v>
      </c>
      <c r="C58" s="170">
        <v>60000</v>
      </c>
      <c r="D58" s="315">
        <v>60000</v>
      </c>
      <c r="E58" s="315">
        <v>0</v>
      </c>
      <c r="F58" s="315">
        <v>0</v>
      </c>
    </row>
    <row r="59" spans="1:6" ht="59.25" customHeight="1" x14ac:dyDescent="0.25">
      <c r="A59" s="316">
        <v>22090100</v>
      </c>
      <c r="B59" s="317" t="s">
        <v>30</v>
      </c>
      <c r="C59" s="171">
        <v>50000</v>
      </c>
      <c r="D59" s="318">
        <v>50000</v>
      </c>
      <c r="E59" s="318">
        <v>0</v>
      </c>
      <c r="F59" s="318">
        <v>0</v>
      </c>
    </row>
    <row r="60" spans="1:6" ht="47.25" customHeight="1" x14ac:dyDescent="0.25">
      <c r="A60" s="316">
        <v>22090400</v>
      </c>
      <c r="B60" s="317" t="s">
        <v>31</v>
      </c>
      <c r="C60" s="171">
        <v>10000</v>
      </c>
      <c r="D60" s="318">
        <v>10000</v>
      </c>
      <c r="E60" s="318">
        <v>0</v>
      </c>
      <c r="F60" s="318">
        <v>0</v>
      </c>
    </row>
    <row r="61" spans="1:6" ht="87.75" customHeight="1" x14ac:dyDescent="0.25">
      <c r="A61" s="316">
        <v>22130000</v>
      </c>
      <c r="B61" s="317" t="s">
        <v>316</v>
      </c>
      <c r="C61" s="171">
        <v>1260</v>
      </c>
      <c r="D61" s="318">
        <v>1260</v>
      </c>
      <c r="E61" s="318">
        <v>0</v>
      </c>
      <c r="F61" s="318">
        <v>0</v>
      </c>
    </row>
    <row r="62" spans="1:6" ht="18" customHeight="1" x14ac:dyDescent="0.25">
      <c r="A62" s="313">
        <v>24000000</v>
      </c>
      <c r="B62" s="314" t="s">
        <v>32</v>
      </c>
      <c r="C62" s="170">
        <v>65210</v>
      </c>
      <c r="D62" s="315">
        <v>65210</v>
      </c>
      <c r="E62" s="315">
        <v>0</v>
      </c>
      <c r="F62" s="315">
        <v>0</v>
      </c>
    </row>
    <row r="63" spans="1:6" ht="21.75" customHeight="1" x14ac:dyDescent="0.25">
      <c r="A63" s="313">
        <v>24060000</v>
      </c>
      <c r="B63" s="314" t="s">
        <v>33</v>
      </c>
      <c r="C63" s="170">
        <v>65210</v>
      </c>
      <c r="D63" s="315">
        <v>65210</v>
      </c>
      <c r="E63" s="315">
        <v>0</v>
      </c>
      <c r="F63" s="315">
        <v>0</v>
      </c>
    </row>
    <row r="64" spans="1:6" ht="21.75" customHeight="1" x14ac:dyDescent="0.25">
      <c r="A64" s="316">
        <v>24060300</v>
      </c>
      <c r="B64" s="317" t="s">
        <v>33</v>
      </c>
      <c r="C64" s="171">
        <v>43680</v>
      </c>
      <c r="D64" s="318">
        <v>43680</v>
      </c>
      <c r="E64" s="318">
        <v>0</v>
      </c>
      <c r="F64" s="318">
        <v>0</v>
      </c>
    </row>
    <row r="65" spans="1:6" ht="80.25" customHeight="1" x14ac:dyDescent="0.25">
      <c r="A65" s="316">
        <v>24062200</v>
      </c>
      <c r="B65" s="317" t="s">
        <v>478</v>
      </c>
      <c r="C65" s="171">
        <v>21530</v>
      </c>
      <c r="D65" s="318">
        <v>21530</v>
      </c>
      <c r="E65" s="318">
        <v>0</v>
      </c>
      <c r="F65" s="318">
        <v>0</v>
      </c>
    </row>
    <row r="66" spans="1:6" ht="27" customHeight="1" x14ac:dyDescent="0.25">
      <c r="A66" s="313">
        <v>25000000</v>
      </c>
      <c r="B66" s="314" t="s">
        <v>34</v>
      </c>
      <c r="C66" s="170">
        <v>2402715</v>
      </c>
      <c r="D66" s="315">
        <v>0</v>
      </c>
      <c r="E66" s="315">
        <v>2402715</v>
      </c>
      <c r="F66" s="315">
        <v>0</v>
      </c>
    </row>
    <row r="67" spans="1:6" ht="42" customHeight="1" x14ac:dyDescent="0.25">
      <c r="A67" s="313">
        <v>25010000</v>
      </c>
      <c r="B67" s="314" t="s">
        <v>35</v>
      </c>
      <c r="C67" s="170">
        <v>2402715</v>
      </c>
      <c r="D67" s="315">
        <v>0</v>
      </c>
      <c r="E67" s="315">
        <v>2402715</v>
      </c>
      <c r="F67" s="315">
        <v>0</v>
      </c>
    </row>
    <row r="68" spans="1:6" ht="31.5" customHeight="1" x14ac:dyDescent="0.25">
      <c r="A68" s="316">
        <v>25010100</v>
      </c>
      <c r="B68" s="317" t="s">
        <v>285</v>
      </c>
      <c r="C68" s="171">
        <v>2324400</v>
      </c>
      <c r="D68" s="318">
        <v>0</v>
      </c>
      <c r="E68" s="318">
        <v>2324400</v>
      </c>
      <c r="F68" s="318">
        <v>0</v>
      </c>
    </row>
    <row r="69" spans="1:6" ht="21" customHeight="1" x14ac:dyDescent="0.25">
      <c r="A69" s="316">
        <v>25010300</v>
      </c>
      <c r="B69" s="317" t="s">
        <v>36</v>
      </c>
      <c r="C69" s="171">
        <v>78315</v>
      </c>
      <c r="D69" s="318">
        <v>0</v>
      </c>
      <c r="E69" s="318">
        <v>78315</v>
      </c>
      <c r="F69" s="318">
        <v>0</v>
      </c>
    </row>
    <row r="70" spans="1:6" ht="26.25" customHeight="1" x14ac:dyDescent="0.25">
      <c r="A70" s="172"/>
      <c r="B70" s="173" t="s">
        <v>37</v>
      </c>
      <c r="C70" s="170">
        <v>83159856</v>
      </c>
      <c r="D70" s="170">
        <v>80677141</v>
      </c>
      <c r="E70" s="170">
        <v>2482715</v>
      </c>
      <c r="F70" s="170">
        <v>0</v>
      </c>
    </row>
    <row r="71" spans="1:6" ht="24" customHeight="1" x14ac:dyDescent="0.25">
      <c r="A71" s="313">
        <v>40000000</v>
      </c>
      <c r="B71" s="314" t="s">
        <v>38</v>
      </c>
      <c r="C71" s="170">
        <v>80060689</v>
      </c>
      <c r="D71" s="315">
        <v>75801689</v>
      </c>
      <c r="E71" s="315">
        <v>4259000</v>
      </c>
      <c r="F71" s="315">
        <v>0</v>
      </c>
    </row>
    <row r="72" spans="1:6" ht="27.75" customHeight="1" x14ac:dyDescent="0.25">
      <c r="A72" s="313">
        <v>41000000</v>
      </c>
      <c r="B72" s="314" t="s">
        <v>39</v>
      </c>
      <c r="C72" s="170">
        <v>80060689</v>
      </c>
      <c r="D72" s="315">
        <v>75801689</v>
      </c>
      <c r="E72" s="315">
        <v>4259000</v>
      </c>
      <c r="F72" s="315">
        <v>0</v>
      </c>
    </row>
    <row r="73" spans="1:6" ht="25.5" customHeight="1" x14ac:dyDescent="0.25">
      <c r="A73" s="313">
        <v>41020000</v>
      </c>
      <c r="B73" s="314" t="s">
        <v>40</v>
      </c>
      <c r="C73" s="170">
        <v>6500900</v>
      </c>
      <c r="D73" s="315">
        <v>6500900</v>
      </c>
      <c r="E73" s="315">
        <v>0</v>
      </c>
      <c r="F73" s="315">
        <v>0</v>
      </c>
    </row>
    <row r="74" spans="1:6" ht="22.5" customHeight="1" x14ac:dyDescent="0.25">
      <c r="A74" s="316">
        <v>41020100</v>
      </c>
      <c r="B74" s="317" t="s">
        <v>317</v>
      </c>
      <c r="C74" s="171">
        <v>6500900</v>
      </c>
      <c r="D74" s="318">
        <v>6500900</v>
      </c>
      <c r="E74" s="318">
        <v>0</v>
      </c>
      <c r="F74" s="318">
        <v>0</v>
      </c>
    </row>
    <row r="75" spans="1:6" ht="34.5" customHeight="1" x14ac:dyDescent="0.25">
      <c r="A75" s="313">
        <v>41030000</v>
      </c>
      <c r="B75" s="314" t="s">
        <v>318</v>
      </c>
      <c r="C75" s="170">
        <v>62302847</v>
      </c>
      <c r="D75" s="315">
        <v>62302847</v>
      </c>
      <c r="E75" s="315">
        <v>0</v>
      </c>
      <c r="F75" s="315">
        <v>0</v>
      </c>
    </row>
    <row r="76" spans="1:6" ht="46.5" customHeight="1" x14ac:dyDescent="0.25">
      <c r="A76" s="316">
        <v>41033200</v>
      </c>
      <c r="B76" s="317" t="s">
        <v>445</v>
      </c>
      <c r="C76" s="171">
        <v>4279400</v>
      </c>
      <c r="D76" s="318">
        <v>4279400</v>
      </c>
      <c r="E76" s="318">
        <v>0</v>
      </c>
      <c r="F76" s="318">
        <v>0</v>
      </c>
    </row>
    <row r="77" spans="1:6" ht="27.75" customHeight="1" x14ac:dyDescent="0.25">
      <c r="A77" s="316">
        <v>41033900</v>
      </c>
      <c r="B77" s="317" t="s">
        <v>319</v>
      </c>
      <c r="C77" s="171">
        <v>42207700</v>
      </c>
      <c r="D77" s="318">
        <v>42207700</v>
      </c>
      <c r="E77" s="318">
        <v>0</v>
      </c>
      <c r="F77" s="318">
        <v>0</v>
      </c>
    </row>
    <row r="78" spans="1:6" ht="37.5" customHeight="1" x14ac:dyDescent="0.25">
      <c r="A78" s="316">
        <v>41034200</v>
      </c>
      <c r="B78" s="317" t="s">
        <v>320</v>
      </c>
      <c r="C78" s="171">
        <v>13524300</v>
      </c>
      <c r="D78" s="318">
        <v>13524300</v>
      </c>
      <c r="E78" s="318">
        <v>0</v>
      </c>
      <c r="F78" s="318">
        <v>0</v>
      </c>
    </row>
    <row r="79" spans="1:6" ht="58.5" customHeight="1" x14ac:dyDescent="0.25">
      <c r="A79" s="316">
        <v>41034500</v>
      </c>
      <c r="B79" s="317" t="s">
        <v>349</v>
      </c>
      <c r="C79" s="171">
        <v>2291447</v>
      </c>
      <c r="D79" s="318">
        <v>2291447</v>
      </c>
      <c r="E79" s="318">
        <v>0</v>
      </c>
      <c r="F79" s="318">
        <v>0</v>
      </c>
    </row>
    <row r="80" spans="1:6" ht="39" customHeight="1" x14ac:dyDescent="0.25">
      <c r="A80" s="313">
        <v>41040000</v>
      </c>
      <c r="B80" s="314" t="s">
        <v>41</v>
      </c>
      <c r="C80" s="170">
        <v>2186000</v>
      </c>
      <c r="D80" s="315">
        <v>2186000</v>
      </c>
      <c r="E80" s="315">
        <v>0</v>
      </c>
      <c r="F80" s="315">
        <v>0</v>
      </c>
    </row>
    <row r="81" spans="1:6" ht="72" customHeight="1" x14ac:dyDescent="0.25">
      <c r="A81" s="316">
        <v>41040200</v>
      </c>
      <c r="B81" s="317" t="s">
        <v>42</v>
      </c>
      <c r="C81" s="171">
        <v>2186000</v>
      </c>
      <c r="D81" s="318">
        <v>2186000</v>
      </c>
      <c r="E81" s="318">
        <v>0</v>
      </c>
      <c r="F81" s="318">
        <v>0</v>
      </c>
    </row>
    <row r="82" spans="1:6" ht="25.5" x14ac:dyDescent="0.25">
      <c r="A82" s="313">
        <v>41050000</v>
      </c>
      <c r="B82" s="314" t="s">
        <v>43</v>
      </c>
      <c r="C82" s="170">
        <v>9070942</v>
      </c>
      <c r="D82" s="315">
        <v>4811942</v>
      </c>
      <c r="E82" s="315">
        <v>4259000</v>
      </c>
      <c r="F82" s="315">
        <v>0</v>
      </c>
    </row>
    <row r="83" spans="1:6" ht="44.25" customHeight="1" x14ac:dyDescent="0.25">
      <c r="A83" s="316">
        <v>41051000</v>
      </c>
      <c r="B83" s="317" t="s">
        <v>277</v>
      </c>
      <c r="C83" s="171">
        <v>743000</v>
      </c>
      <c r="D83" s="318">
        <v>743000</v>
      </c>
      <c r="E83" s="318">
        <v>0</v>
      </c>
      <c r="F83" s="318">
        <v>0</v>
      </c>
    </row>
    <row r="84" spans="1:6" ht="45" customHeight="1" x14ac:dyDescent="0.25">
      <c r="A84" s="316">
        <v>41051100</v>
      </c>
      <c r="B84" s="317" t="s">
        <v>321</v>
      </c>
      <c r="C84" s="171">
        <v>1776350</v>
      </c>
      <c r="D84" s="318">
        <v>1776350</v>
      </c>
      <c r="E84" s="318">
        <v>0</v>
      </c>
      <c r="F84" s="318">
        <v>0</v>
      </c>
    </row>
    <row r="85" spans="1:6" ht="60.75" customHeight="1" x14ac:dyDescent="0.25">
      <c r="A85" s="316">
        <v>41051200</v>
      </c>
      <c r="B85" s="317" t="s">
        <v>278</v>
      </c>
      <c r="C85" s="171">
        <v>557667</v>
      </c>
      <c r="D85" s="318">
        <v>557667</v>
      </c>
      <c r="E85" s="318">
        <v>0</v>
      </c>
      <c r="F85" s="318">
        <v>0</v>
      </c>
    </row>
    <row r="86" spans="1:6" ht="57" customHeight="1" x14ac:dyDescent="0.25">
      <c r="A86" s="316">
        <v>41051400</v>
      </c>
      <c r="B86" s="317" t="s">
        <v>431</v>
      </c>
      <c r="C86" s="171">
        <v>566479</v>
      </c>
      <c r="D86" s="318">
        <v>566479</v>
      </c>
      <c r="E86" s="318">
        <v>0</v>
      </c>
      <c r="F86" s="318">
        <v>0</v>
      </c>
    </row>
    <row r="87" spans="1:6" ht="32.25" customHeight="1" x14ac:dyDescent="0.25">
      <c r="A87" s="316">
        <v>41053600</v>
      </c>
      <c r="B87" s="317" t="s">
        <v>432</v>
      </c>
      <c r="C87" s="171">
        <v>4259000</v>
      </c>
      <c r="D87" s="318">
        <v>0</v>
      </c>
      <c r="E87" s="318">
        <v>4259000</v>
      </c>
      <c r="F87" s="318">
        <v>0</v>
      </c>
    </row>
    <row r="88" spans="1:6" ht="18" customHeight="1" x14ac:dyDescent="0.25">
      <c r="A88" s="316">
        <v>41053900</v>
      </c>
      <c r="B88" s="317" t="s">
        <v>44</v>
      </c>
      <c r="C88" s="171">
        <v>296273</v>
      </c>
      <c r="D88" s="318">
        <v>296273</v>
      </c>
      <c r="E88" s="318">
        <v>0</v>
      </c>
      <c r="F88" s="318">
        <v>0</v>
      </c>
    </row>
    <row r="89" spans="1:6" ht="56.25" customHeight="1" x14ac:dyDescent="0.25">
      <c r="A89" s="316">
        <v>41054300</v>
      </c>
      <c r="B89" s="317" t="s">
        <v>459</v>
      </c>
      <c r="C89" s="171">
        <v>872173</v>
      </c>
      <c r="D89" s="318">
        <v>872173</v>
      </c>
      <c r="E89" s="318">
        <v>0</v>
      </c>
      <c r="F89" s="318">
        <v>0</v>
      </c>
    </row>
    <row r="90" spans="1:6" ht="27" customHeight="1" x14ac:dyDescent="0.25">
      <c r="A90" s="174" t="s">
        <v>46</v>
      </c>
      <c r="B90" s="173" t="s">
        <v>45</v>
      </c>
      <c r="C90" s="170">
        <v>163220545</v>
      </c>
      <c r="D90" s="170">
        <v>156478830</v>
      </c>
      <c r="E90" s="170">
        <v>6741715</v>
      </c>
      <c r="F90" s="170">
        <v>0</v>
      </c>
    </row>
    <row r="91" spans="1:6" x14ac:dyDescent="0.25">
      <c r="A91" s="189"/>
      <c r="B91" s="163"/>
      <c r="C91" s="163"/>
      <c r="D91" s="189"/>
      <c r="E91" s="113"/>
    </row>
    <row r="92" spans="1:6" x14ac:dyDescent="0.25">
      <c r="A92" s="189"/>
      <c r="B92" s="163"/>
      <c r="C92" s="163"/>
      <c r="D92" s="189"/>
    </row>
    <row r="93" spans="1:6" x14ac:dyDescent="0.25">
      <c r="A93" s="189" t="s">
        <v>47</v>
      </c>
      <c r="B93" s="163"/>
      <c r="C93" s="163"/>
      <c r="D93" s="18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D4" sqref="D4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32" t="s">
        <v>488</v>
      </c>
      <c r="E2" s="324"/>
      <c r="F2" s="324"/>
    </row>
    <row r="3" spans="1:6" ht="29.25" customHeight="1" x14ac:dyDescent="0.25">
      <c r="B3" s="183"/>
      <c r="D3" s="324"/>
      <c r="E3" s="324"/>
      <c r="F3" s="324"/>
    </row>
    <row r="4" spans="1:6" x14ac:dyDescent="0.25">
      <c r="B4" s="183" t="s">
        <v>442</v>
      </c>
    </row>
    <row r="5" spans="1:6" ht="25.5" customHeight="1" x14ac:dyDescent="0.3">
      <c r="A5" s="336" t="s">
        <v>323</v>
      </c>
      <c r="B5" s="337"/>
      <c r="C5" s="337"/>
      <c r="D5" s="337"/>
      <c r="E5" s="337"/>
      <c r="F5" s="337"/>
    </row>
    <row r="6" spans="1:6" x14ac:dyDescent="0.25">
      <c r="F6" s="114" t="s">
        <v>1</v>
      </c>
    </row>
    <row r="7" spans="1:6" x14ac:dyDescent="0.25">
      <c r="A7" s="338" t="s">
        <v>2</v>
      </c>
      <c r="B7" s="338" t="s">
        <v>56</v>
      </c>
      <c r="C7" s="339" t="s">
        <v>4</v>
      </c>
      <c r="D7" s="338" t="s">
        <v>5</v>
      </c>
      <c r="E7" s="338" t="s">
        <v>6</v>
      </c>
      <c r="F7" s="338"/>
    </row>
    <row r="8" spans="1:6" x14ac:dyDescent="0.25">
      <c r="A8" s="338"/>
      <c r="B8" s="338"/>
      <c r="C8" s="339"/>
      <c r="D8" s="338"/>
      <c r="E8" s="338" t="s">
        <v>7</v>
      </c>
      <c r="F8" s="338" t="s">
        <v>8</v>
      </c>
    </row>
    <row r="9" spans="1:6" x14ac:dyDescent="0.25">
      <c r="A9" s="338"/>
      <c r="B9" s="338"/>
      <c r="C9" s="339"/>
      <c r="D9" s="338"/>
      <c r="E9" s="338"/>
      <c r="F9" s="338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3" t="s">
        <v>55</v>
      </c>
      <c r="B11" s="334"/>
      <c r="C11" s="334"/>
      <c r="D11" s="334"/>
      <c r="E11" s="334"/>
      <c r="F11" s="335"/>
    </row>
    <row r="12" spans="1:6" ht="20.25" customHeight="1" x14ac:dyDescent="0.25">
      <c r="A12" s="116">
        <v>200000</v>
      </c>
      <c r="B12" s="117" t="s">
        <v>54</v>
      </c>
      <c r="C12" s="166">
        <v>13889837</v>
      </c>
      <c r="D12" s="118">
        <v>-16473521</v>
      </c>
      <c r="E12" s="118">
        <v>30363358</v>
      </c>
      <c r="F12" s="118">
        <v>30271273</v>
      </c>
    </row>
    <row r="13" spans="1:6" ht="30" x14ac:dyDescent="0.25">
      <c r="A13" s="116">
        <v>208000</v>
      </c>
      <c r="B13" s="117" t="s">
        <v>53</v>
      </c>
      <c r="C13" s="166">
        <v>13889837</v>
      </c>
      <c r="D13" s="118">
        <v>-16473521</v>
      </c>
      <c r="E13" s="118">
        <v>30363358</v>
      </c>
      <c r="F13" s="118">
        <v>30271273</v>
      </c>
    </row>
    <row r="14" spans="1:6" ht="24" customHeight="1" x14ac:dyDescent="0.25">
      <c r="A14" s="119">
        <v>208100</v>
      </c>
      <c r="B14" s="120" t="s">
        <v>286</v>
      </c>
      <c r="C14" s="167">
        <v>13889837</v>
      </c>
      <c r="D14" s="118">
        <v>5130646</v>
      </c>
      <c r="E14" s="121">
        <v>8759191</v>
      </c>
      <c r="F14" s="121">
        <v>8667106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-21604167</v>
      </c>
      <c r="E15" s="121">
        <v>21604167</v>
      </c>
      <c r="F15" s="121">
        <v>21604167</v>
      </c>
    </row>
    <row r="16" spans="1:6" ht="18.75" customHeight="1" x14ac:dyDescent="0.25">
      <c r="A16" s="330" t="s">
        <v>367</v>
      </c>
      <c r="B16" s="331"/>
      <c r="C16" s="331"/>
      <c r="D16" s="331"/>
      <c r="E16" s="331"/>
      <c r="F16" s="331"/>
    </row>
    <row r="17" spans="1:6" ht="23.25" customHeight="1" x14ac:dyDescent="0.25">
      <c r="A17" s="116">
        <v>600000</v>
      </c>
      <c r="B17" s="117" t="s">
        <v>52</v>
      </c>
      <c r="C17" s="166">
        <v>13889837</v>
      </c>
      <c r="D17" s="118">
        <v>-16473521</v>
      </c>
      <c r="E17" s="118">
        <v>30363358</v>
      </c>
      <c r="F17" s="118">
        <v>30271273</v>
      </c>
    </row>
    <row r="18" spans="1:6" ht="24.75" customHeight="1" x14ac:dyDescent="0.25">
      <c r="A18" s="116">
        <v>602000</v>
      </c>
      <c r="B18" s="117" t="s">
        <v>51</v>
      </c>
      <c r="C18" s="166">
        <v>13889837</v>
      </c>
      <c r="D18" s="118">
        <v>-16473521</v>
      </c>
      <c r="E18" s="118">
        <v>30363358</v>
      </c>
      <c r="F18" s="118">
        <v>30271273</v>
      </c>
    </row>
    <row r="19" spans="1:6" ht="25.5" customHeight="1" x14ac:dyDescent="0.25">
      <c r="A19" s="119">
        <v>602100</v>
      </c>
      <c r="B19" s="120" t="s">
        <v>286</v>
      </c>
      <c r="C19" s="167">
        <v>13889837</v>
      </c>
      <c r="D19" s="121">
        <v>5130646</v>
      </c>
      <c r="E19" s="121">
        <v>8759191</v>
      </c>
      <c r="F19" s="121">
        <v>8667106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-21604167</v>
      </c>
      <c r="E20" s="121">
        <v>21604167</v>
      </c>
      <c r="F20" s="121">
        <v>21604167</v>
      </c>
    </row>
    <row r="21" spans="1:6" ht="27.75" customHeight="1" x14ac:dyDescent="0.25">
      <c r="A21" s="168" t="s">
        <v>46</v>
      </c>
      <c r="B21" s="169" t="s">
        <v>49</v>
      </c>
      <c r="C21" s="166">
        <v>13889837</v>
      </c>
      <c r="D21" s="166">
        <v>-16473521</v>
      </c>
      <c r="E21" s="166">
        <v>30363358</v>
      </c>
      <c r="F21" s="166">
        <v>30271273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opLeftCell="E1" zoomScaleNormal="100" workbookViewId="0">
      <selection activeCell="A5" sqref="A5:P5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3" t="s">
        <v>487</v>
      </c>
      <c r="N2" s="324"/>
      <c r="O2" s="324"/>
      <c r="P2" s="324"/>
    </row>
    <row r="3" spans="1:16" x14ac:dyDescent="0.25">
      <c r="M3" s="324"/>
      <c r="N3" s="324"/>
      <c r="O3" s="324"/>
      <c r="P3" s="324"/>
    </row>
    <row r="4" spans="1:16" x14ac:dyDescent="0.25">
      <c r="D4" s="124" t="s">
        <v>442</v>
      </c>
      <c r="M4" s="324"/>
      <c r="N4" s="324"/>
      <c r="O4" s="324"/>
      <c r="P4" s="324"/>
    </row>
    <row r="5" spans="1:16" x14ac:dyDescent="0.25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</row>
    <row r="6" spans="1:16" ht="18.75" x14ac:dyDescent="0.3">
      <c r="A6" s="343" t="s">
        <v>324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1:16" x14ac:dyDescent="0.25">
      <c r="P7" s="125" t="s">
        <v>232</v>
      </c>
    </row>
    <row r="8" spans="1:16" x14ac:dyDescent="0.25">
      <c r="A8" s="344" t="s">
        <v>231</v>
      </c>
      <c r="B8" s="344" t="s">
        <v>230</v>
      </c>
      <c r="C8" s="344" t="s">
        <v>229</v>
      </c>
      <c r="D8" s="345" t="s">
        <v>284</v>
      </c>
      <c r="E8" s="340" t="s">
        <v>5</v>
      </c>
      <c r="F8" s="340"/>
      <c r="G8" s="340"/>
      <c r="H8" s="340"/>
      <c r="I8" s="340"/>
      <c r="J8" s="340" t="s">
        <v>6</v>
      </c>
      <c r="K8" s="340"/>
      <c r="L8" s="340"/>
      <c r="M8" s="340"/>
      <c r="N8" s="340"/>
      <c r="O8" s="340"/>
      <c r="P8" s="346" t="s">
        <v>228</v>
      </c>
    </row>
    <row r="9" spans="1:16" x14ac:dyDescent="0.25">
      <c r="A9" s="340"/>
      <c r="B9" s="340"/>
      <c r="C9" s="340"/>
      <c r="D9" s="345"/>
      <c r="E9" s="346" t="s">
        <v>7</v>
      </c>
      <c r="F9" s="340" t="s">
        <v>227</v>
      </c>
      <c r="G9" s="340" t="s">
        <v>226</v>
      </c>
      <c r="H9" s="340"/>
      <c r="I9" s="340" t="s">
        <v>225</v>
      </c>
      <c r="J9" s="346" t="s">
        <v>7</v>
      </c>
      <c r="K9" s="340" t="s">
        <v>8</v>
      </c>
      <c r="L9" s="340" t="s">
        <v>227</v>
      </c>
      <c r="M9" s="340" t="s">
        <v>226</v>
      </c>
      <c r="N9" s="340"/>
      <c r="O9" s="340" t="s">
        <v>225</v>
      </c>
      <c r="P9" s="346"/>
    </row>
    <row r="10" spans="1:16" x14ac:dyDescent="0.25">
      <c r="A10" s="340"/>
      <c r="B10" s="340"/>
      <c r="C10" s="340"/>
      <c r="D10" s="345"/>
      <c r="E10" s="346"/>
      <c r="F10" s="340"/>
      <c r="G10" s="340" t="s">
        <v>224</v>
      </c>
      <c r="H10" s="340" t="s">
        <v>223</v>
      </c>
      <c r="I10" s="340"/>
      <c r="J10" s="346"/>
      <c r="K10" s="340"/>
      <c r="L10" s="340"/>
      <c r="M10" s="340" t="s">
        <v>224</v>
      </c>
      <c r="N10" s="340" t="s">
        <v>223</v>
      </c>
      <c r="O10" s="340"/>
      <c r="P10" s="346"/>
    </row>
    <row r="11" spans="1:16" ht="39" customHeight="1" x14ac:dyDescent="0.25">
      <c r="A11" s="340"/>
      <c r="B11" s="340"/>
      <c r="C11" s="340"/>
      <c r="D11" s="345"/>
      <c r="E11" s="346"/>
      <c r="F11" s="340"/>
      <c r="G11" s="340"/>
      <c r="H11" s="340"/>
      <c r="I11" s="340"/>
      <c r="J11" s="346"/>
      <c r="K11" s="340"/>
      <c r="L11" s="340"/>
      <c r="M11" s="340"/>
      <c r="N11" s="340"/>
      <c r="O11" s="340"/>
      <c r="P11" s="346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31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310" t="s">
        <v>222</v>
      </c>
      <c r="B13" s="311"/>
      <c r="C13" s="308"/>
      <c r="D13" s="309" t="s">
        <v>463</v>
      </c>
      <c r="E13" s="306">
        <v>23837768</v>
      </c>
      <c r="F13" s="306">
        <v>15729319</v>
      </c>
      <c r="G13" s="306">
        <v>9875606</v>
      </c>
      <c r="H13" s="306">
        <v>260000</v>
      </c>
      <c r="I13" s="306">
        <v>8108449</v>
      </c>
      <c r="J13" s="306">
        <v>24524099</v>
      </c>
      <c r="K13" s="306">
        <v>20053014</v>
      </c>
      <c r="L13" s="306">
        <v>212085</v>
      </c>
      <c r="M13" s="306">
        <v>0</v>
      </c>
      <c r="N13" s="306">
        <v>0</v>
      </c>
      <c r="O13" s="306">
        <v>24312014</v>
      </c>
      <c r="P13" s="306">
        <v>48361867</v>
      </c>
    </row>
    <row r="14" spans="1:16" ht="24" customHeight="1" x14ac:dyDescent="0.25">
      <c r="A14" s="310" t="s">
        <v>221</v>
      </c>
      <c r="B14" s="311"/>
      <c r="C14" s="308"/>
      <c r="D14" s="309" t="s">
        <v>463</v>
      </c>
      <c r="E14" s="306">
        <v>23837768</v>
      </c>
      <c r="F14" s="306">
        <v>15729319</v>
      </c>
      <c r="G14" s="306">
        <v>9875606</v>
      </c>
      <c r="H14" s="306">
        <v>260000</v>
      </c>
      <c r="I14" s="306">
        <v>8108449</v>
      </c>
      <c r="J14" s="306">
        <v>24524099</v>
      </c>
      <c r="K14" s="306">
        <v>20053014</v>
      </c>
      <c r="L14" s="306">
        <v>212085</v>
      </c>
      <c r="M14" s="306">
        <v>0</v>
      </c>
      <c r="N14" s="306">
        <v>0</v>
      </c>
      <c r="O14" s="306">
        <v>24312014</v>
      </c>
      <c r="P14" s="306">
        <v>48361867</v>
      </c>
    </row>
    <row r="15" spans="1:16" ht="70.5" customHeight="1" x14ac:dyDescent="0.25">
      <c r="A15" s="319" t="s">
        <v>220</v>
      </c>
      <c r="B15" s="319" t="s">
        <v>219</v>
      </c>
      <c r="C15" s="320" t="s">
        <v>69</v>
      </c>
      <c r="D15" s="321" t="s">
        <v>218</v>
      </c>
      <c r="E15" s="307">
        <v>12561700</v>
      </c>
      <c r="F15" s="322">
        <v>12561700</v>
      </c>
      <c r="G15" s="322">
        <v>9542200</v>
      </c>
      <c r="H15" s="322">
        <v>260000</v>
      </c>
      <c r="I15" s="322">
        <v>0</v>
      </c>
      <c r="J15" s="307">
        <v>120000</v>
      </c>
      <c r="K15" s="322">
        <v>80000</v>
      </c>
      <c r="L15" s="322">
        <v>40000</v>
      </c>
      <c r="M15" s="322">
        <v>0</v>
      </c>
      <c r="N15" s="322">
        <v>0</v>
      </c>
      <c r="O15" s="322">
        <v>80000</v>
      </c>
      <c r="P15" s="307">
        <v>12681700</v>
      </c>
    </row>
    <row r="16" spans="1:16" ht="20.25" customHeight="1" x14ac:dyDescent="0.25">
      <c r="A16" s="319" t="s">
        <v>217</v>
      </c>
      <c r="B16" s="319" t="s">
        <v>58</v>
      </c>
      <c r="C16" s="320" t="s">
        <v>65</v>
      </c>
      <c r="D16" s="321" t="s">
        <v>97</v>
      </c>
      <c r="E16" s="307">
        <v>155000</v>
      </c>
      <c r="F16" s="322">
        <v>155000</v>
      </c>
      <c r="G16" s="322">
        <v>0</v>
      </c>
      <c r="H16" s="322">
        <v>0</v>
      </c>
      <c r="I16" s="322">
        <v>0</v>
      </c>
      <c r="J16" s="307">
        <v>0</v>
      </c>
      <c r="K16" s="322">
        <v>0</v>
      </c>
      <c r="L16" s="322">
        <v>0</v>
      </c>
      <c r="M16" s="322">
        <v>0</v>
      </c>
      <c r="N16" s="322">
        <v>0</v>
      </c>
      <c r="O16" s="322">
        <v>0</v>
      </c>
      <c r="P16" s="307">
        <v>155000</v>
      </c>
    </row>
    <row r="17" spans="1:16" ht="30" customHeight="1" x14ac:dyDescent="0.25">
      <c r="A17" s="319" t="s">
        <v>216</v>
      </c>
      <c r="B17" s="319" t="s">
        <v>215</v>
      </c>
      <c r="C17" s="320" t="s">
        <v>115</v>
      </c>
      <c r="D17" s="321" t="s">
        <v>214</v>
      </c>
      <c r="E17" s="307">
        <v>38000</v>
      </c>
      <c r="F17" s="322">
        <v>38000</v>
      </c>
      <c r="G17" s="322">
        <v>0</v>
      </c>
      <c r="H17" s="322">
        <v>0</v>
      </c>
      <c r="I17" s="322">
        <v>0</v>
      </c>
      <c r="J17" s="307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07">
        <v>38000</v>
      </c>
    </row>
    <row r="18" spans="1:16" ht="21.75" customHeight="1" x14ac:dyDescent="0.25">
      <c r="A18" s="319" t="s">
        <v>213</v>
      </c>
      <c r="B18" s="319" t="s">
        <v>212</v>
      </c>
      <c r="C18" s="320" t="s">
        <v>211</v>
      </c>
      <c r="D18" s="321" t="s">
        <v>210</v>
      </c>
      <c r="E18" s="307">
        <v>22000</v>
      </c>
      <c r="F18" s="322">
        <v>22000</v>
      </c>
      <c r="G18" s="322">
        <v>18000</v>
      </c>
      <c r="H18" s="322">
        <v>0</v>
      </c>
      <c r="I18" s="322">
        <v>0</v>
      </c>
      <c r="J18" s="307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07">
        <v>22000</v>
      </c>
    </row>
    <row r="19" spans="1:16" ht="54" customHeight="1" x14ac:dyDescent="0.25">
      <c r="A19" s="319" t="s">
        <v>209</v>
      </c>
      <c r="B19" s="319" t="s">
        <v>208</v>
      </c>
      <c r="C19" s="320" t="s">
        <v>146</v>
      </c>
      <c r="D19" s="321" t="s">
        <v>207</v>
      </c>
      <c r="E19" s="307">
        <v>56426</v>
      </c>
      <c r="F19" s="322">
        <v>56426</v>
      </c>
      <c r="G19" s="322">
        <v>0</v>
      </c>
      <c r="H19" s="322">
        <v>0</v>
      </c>
      <c r="I19" s="322">
        <v>0</v>
      </c>
      <c r="J19" s="307">
        <v>0</v>
      </c>
      <c r="K19" s="322">
        <v>0</v>
      </c>
      <c r="L19" s="322">
        <v>0</v>
      </c>
      <c r="M19" s="322">
        <v>0</v>
      </c>
      <c r="N19" s="322">
        <v>0</v>
      </c>
      <c r="O19" s="322">
        <v>0</v>
      </c>
      <c r="P19" s="307">
        <v>56426</v>
      </c>
    </row>
    <row r="20" spans="1:16" ht="41.25" customHeight="1" x14ac:dyDescent="0.25">
      <c r="A20" s="319" t="s">
        <v>206</v>
      </c>
      <c r="B20" s="319" t="s">
        <v>205</v>
      </c>
      <c r="C20" s="320" t="s">
        <v>146</v>
      </c>
      <c r="D20" s="321" t="s">
        <v>204</v>
      </c>
      <c r="E20" s="307">
        <v>15274</v>
      </c>
      <c r="F20" s="322">
        <v>15274</v>
      </c>
      <c r="G20" s="322">
        <v>0</v>
      </c>
      <c r="H20" s="322">
        <v>0</v>
      </c>
      <c r="I20" s="322">
        <v>0</v>
      </c>
      <c r="J20" s="307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07">
        <v>15274</v>
      </c>
    </row>
    <row r="21" spans="1:16" ht="28.5" customHeight="1" x14ac:dyDescent="0.25">
      <c r="A21" s="319" t="s">
        <v>287</v>
      </c>
      <c r="B21" s="319" t="s">
        <v>288</v>
      </c>
      <c r="C21" s="320" t="s">
        <v>201</v>
      </c>
      <c r="D21" s="321" t="s">
        <v>289</v>
      </c>
      <c r="E21" s="307">
        <v>51496</v>
      </c>
      <c r="F21" s="322">
        <v>0</v>
      </c>
      <c r="G21" s="322">
        <v>0</v>
      </c>
      <c r="H21" s="322">
        <v>0</v>
      </c>
      <c r="I21" s="322">
        <v>51496</v>
      </c>
      <c r="J21" s="307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07">
        <v>51496</v>
      </c>
    </row>
    <row r="22" spans="1:16" ht="18.75" customHeight="1" x14ac:dyDescent="0.25">
      <c r="A22" s="319" t="s">
        <v>203</v>
      </c>
      <c r="B22" s="319" t="s">
        <v>202</v>
      </c>
      <c r="C22" s="320" t="s">
        <v>201</v>
      </c>
      <c r="D22" s="321" t="s">
        <v>200</v>
      </c>
      <c r="E22" s="307">
        <v>6880916</v>
      </c>
      <c r="F22" s="322">
        <v>561093</v>
      </c>
      <c r="G22" s="322">
        <v>23346</v>
      </c>
      <c r="H22" s="322">
        <v>0</v>
      </c>
      <c r="I22" s="322">
        <v>6319823</v>
      </c>
      <c r="J22" s="307">
        <v>212000</v>
      </c>
      <c r="K22" s="322">
        <v>212000</v>
      </c>
      <c r="L22" s="322">
        <v>0</v>
      </c>
      <c r="M22" s="322">
        <v>0</v>
      </c>
      <c r="N22" s="322">
        <v>0</v>
      </c>
      <c r="O22" s="322">
        <v>212000</v>
      </c>
      <c r="P22" s="307">
        <v>7092916</v>
      </c>
    </row>
    <row r="23" spans="1:16" ht="21.75" customHeight="1" x14ac:dyDescent="0.25">
      <c r="A23" s="319" t="s">
        <v>199</v>
      </c>
      <c r="B23" s="319" t="s">
        <v>198</v>
      </c>
      <c r="C23" s="320" t="s">
        <v>197</v>
      </c>
      <c r="D23" s="321" t="s">
        <v>196</v>
      </c>
      <c r="E23" s="307">
        <v>300800</v>
      </c>
      <c r="F23" s="322">
        <v>300800</v>
      </c>
      <c r="G23" s="322">
        <v>0</v>
      </c>
      <c r="H23" s="322">
        <v>0</v>
      </c>
      <c r="I23" s="322">
        <v>0</v>
      </c>
      <c r="J23" s="307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07">
        <v>300800</v>
      </c>
    </row>
    <row r="24" spans="1:16" ht="28.5" customHeight="1" x14ac:dyDescent="0.25">
      <c r="A24" s="319" t="s">
        <v>290</v>
      </c>
      <c r="B24" s="319" t="s">
        <v>291</v>
      </c>
      <c r="C24" s="320" t="s">
        <v>142</v>
      </c>
      <c r="D24" s="321" t="s">
        <v>292</v>
      </c>
      <c r="E24" s="307">
        <v>0</v>
      </c>
      <c r="F24" s="322">
        <v>0</v>
      </c>
      <c r="G24" s="322">
        <v>0</v>
      </c>
      <c r="H24" s="322">
        <v>0</v>
      </c>
      <c r="I24" s="322">
        <v>0</v>
      </c>
      <c r="J24" s="307">
        <v>969564</v>
      </c>
      <c r="K24" s="322">
        <v>969564</v>
      </c>
      <c r="L24" s="322">
        <v>0</v>
      </c>
      <c r="M24" s="322">
        <v>0</v>
      </c>
      <c r="N24" s="322">
        <v>0</v>
      </c>
      <c r="O24" s="322">
        <v>969564</v>
      </c>
      <c r="P24" s="307">
        <v>969564</v>
      </c>
    </row>
    <row r="25" spans="1:16" ht="25.5" customHeight="1" x14ac:dyDescent="0.25">
      <c r="A25" s="319" t="s">
        <v>326</v>
      </c>
      <c r="B25" s="319" t="s">
        <v>327</v>
      </c>
      <c r="C25" s="320" t="s">
        <v>142</v>
      </c>
      <c r="D25" s="321" t="s">
        <v>455</v>
      </c>
      <c r="E25" s="307">
        <v>0</v>
      </c>
      <c r="F25" s="322">
        <v>0</v>
      </c>
      <c r="G25" s="322">
        <v>0</v>
      </c>
      <c r="H25" s="322">
        <v>0</v>
      </c>
      <c r="I25" s="322">
        <v>0</v>
      </c>
      <c r="J25" s="307">
        <v>1500000</v>
      </c>
      <c r="K25" s="322">
        <v>1500000</v>
      </c>
      <c r="L25" s="322">
        <v>0</v>
      </c>
      <c r="M25" s="322">
        <v>0</v>
      </c>
      <c r="N25" s="322">
        <v>0</v>
      </c>
      <c r="O25" s="322">
        <v>1500000</v>
      </c>
      <c r="P25" s="307">
        <v>1500000</v>
      </c>
    </row>
    <row r="26" spans="1:16" ht="33" customHeight="1" x14ac:dyDescent="0.25">
      <c r="A26" s="319" t="s">
        <v>195</v>
      </c>
      <c r="B26" s="319" t="s">
        <v>194</v>
      </c>
      <c r="C26" s="320" t="s">
        <v>142</v>
      </c>
      <c r="D26" s="321" t="s">
        <v>193</v>
      </c>
      <c r="E26" s="307">
        <v>1737130</v>
      </c>
      <c r="F26" s="322">
        <v>0</v>
      </c>
      <c r="G26" s="322">
        <v>0</v>
      </c>
      <c r="H26" s="322">
        <v>0</v>
      </c>
      <c r="I26" s="322">
        <v>1737130</v>
      </c>
      <c r="J26" s="307">
        <v>0</v>
      </c>
      <c r="K26" s="322">
        <v>0</v>
      </c>
      <c r="L26" s="322">
        <v>0</v>
      </c>
      <c r="M26" s="322">
        <v>0</v>
      </c>
      <c r="N26" s="322">
        <v>0</v>
      </c>
      <c r="O26" s="322">
        <v>0</v>
      </c>
      <c r="P26" s="307">
        <v>1737130</v>
      </c>
    </row>
    <row r="27" spans="1:16" ht="43.5" customHeight="1" x14ac:dyDescent="0.25">
      <c r="A27" s="319" t="s">
        <v>438</v>
      </c>
      <c r="B27" s="319" t="s">
        <v>439</v>
      </c>
      <c r="C27" s="320" t="s">
        <v>138</v>
      </c>
      <c r="D27" s="321" t="s">
        <v>440</v>
      </c>
      <c r="E27" s="307">
        <v>0</v>
      </c>
      <c r="F27" s="322">
        <v>0</v>
      </c>
      <c r="G27" s="322">
        <v>0</v>
      </c>
      <c r="H27" s="322">
        <v>0</v>
      </c>
      <c r="I27" s="322">
        <v>0</v>
      </c>
      <c r="J27" s="307">
        <v>4439400</v>
      </c>
      <c r="K27" s="322">
        <v>4439400</v>
      </c>
      <c r="L27" s="322">
        <v>0</v>
      </c>
      <c r="M27" s="322">
        <v>0</v>
      </c>
      <c r="N27" s="322">
        <v>0</v>
      </c>
      <c r="O27" s="322">
        <v>4439400</v>
      </c>
      <c r="P27" s="307">
        <v>4439400</v>
      </c>
    </row>
    <row r="28" spans="1:16" ht="46.5" customHeight="1" x14ac:dyDescent="0.25">
      <c r="A28" s="319" t="s">
        <v>293</v>
      </c>
      <c r="B28" s="319" t="s">
        <v>294</v>
      </c>
      <c r="C28" s="320" t="s">
        <v>138</v>
      </c>
      <c r="D28" s="321" t="s">
        <v>295</v>
      </c>
      <c r="E28" s="307">
        <v>0</v>
      </c>
      <c r="F28" s="322">
        <v>0</v>
      </c>
      <c r="G28" s="322">
        <v>0</v>
      </c>
      <c r="H28" s="322">
        <v>0</v>
      </c>
      <c r="I28" s="322">
        <v>0</v>
      </c>
      <c r="J28" s="307">
        <v>4287380</v>
      </c>
      <c r="K28" s="322">
        <v>4287380</v>
      </c>
      <c r="L28" s="322">
        <v>0</v>
      </c>
      <c r="M28" s="322">
        <v>0</v>
      </c>
      <c r="N28" s="322">
        <v>0</v>
      </c>
      <c r="O28" s="322">
        <v>4287380</v>
      </c>
      <c r="P28" s="307">
        <v>4287380</v>
      </c>
    </row>
    <row r="29" spans="1:16" ht="47.25" customHeight="1" x14ac:dyDescent="0.25">
      <c r="A29" s="319" t="s">
        <v>334</v>
      </c>
      <c r="B29" s="319" t="s">
        <v>335</v>
      </c>
      <c r="C29" s="320" t="s">
        <v>138</v>
      </c>
      <c r="D29" s="321" t="s">
        <v>336</v>
      </c>
      <c r="E29" s="307">
        <v>0</v>
      </c>
      <c r="F29" s="322">
        <v>0</v>
      </c>
      <c r="G29" s="322">
        <v>0</v>
      </c>
      <c r="H29" s="322">
        <v>0</v>
      </c>
      <c r="I29" s="322">
        <v>0</v>
      </c>
      <c r="J29" s="307">
        <v>8452500</v>
      </c>
      <c r="K29" s="322">
        <v>8452500</v>
      </c>
      <c r="L29" s="322">
        <v>0</v>
      </c>
      <c r="M29" s="322">
        <v>0</v>
      </c>
      <c r="N29" s="322">
        <v>0</v>
      </c>
      <c r="O29" s="322">
        <v>8452500</v>
      </c>
      <c r="P29" s="307">
        <v>8452500</v>
      </c>
    </row>
    <row r="30" spans="1:16" ht="45.75" customHeight="1" x14ac:dyDescent="0.25">
      <c r="A30" s="319" t="s">
        <v>192</v>
      </c>
      <c r="B30" s="319" t="s">
        <v>191</v>
      </c>
      <c r="C30" s="320" t="s">
        <v>190</v>
      </c>
      <c r="D30" s="321" t="s">
        <v>189</v>
      </c>
      <c r="E30" s="307">
        <v>1466026</v>
      </c>
      <c r="F30" s="322">
        <v>1466026</v>
      </c>
      <c r="G30" s="322">
        <v>0</v>
      </c>
      <c r="H30" s="322">
        <v>0</v>
      </c>
      <c r="I30" s="322">
        <v>0</v>
      </c>
      <c r="J30" s="307">
        <v>115644</v>
      </c>
      <c r="K30" s="322">
        <v>112170</v>
      </c>
      <c r="L30" s="322">
        <v>3474</v>
      </c>
      <c r="M30" s="322">
        <v>0</v>
      </c>
      <c r="N30" s="322">
        <v>0</v>
      </c>
      <c r="O30" s="322">
        <v>112170</v>
      </c>
      <c r="P30" s="307">
        <v>1581670</v>
      </c>
    </row>
    <row r="31" spans="1:16" ht="34.5" customHeight="1" x14ac:dyDescent="0.25">
      <c r="A31" s="319" t="s">
        <v>188</v>
      </c>
      <c r="B31" s="319" t="s">
        <v>187</v>
      </c>
      <c r="C31" s="320" t="s">
        <v>138</v>
      </c>
      <c r="D31" s="321" t="s">
        <v>186</v>
      </c>
      <c r="E31" s="307">
        <v>30000</v>
      </c>
      <c r="F31" s="322">
        <v>30000</v>
      </c>
      <c r="G31" s="322">
        <v>0</v>
      </c>
      <c r="H31" s="322">
        <v>0</v>
      </c>
      <c r="I31" s="322">
        <v>0</v>
      </c>
      <c r="J31" s="307">
        <v>0</v>
      </c>
      <c r="K31" s="322">
        <v>0</v>
      </c>
      <c r="L31" s="322">
        <v>0</v>
      </c>
      <c r="M31" s="322">
        <v>0</v>
      </c>
      <c r="N31" s="322">
        <v>0</v>
      </c>
      <c r="O31" s="322">
        <v>0</v>
      </c>
      <c r="P31" s="307">
        <v>30000</v>
      </c>
    </row>
    <row r="32" spans="1:16" ht="98.25" customHeight="1" x14ac:dyDescent="0.25">
      <c r="A32" s="319" t="s">
        <v>446</v>
      </c>
      <c r="B32" s="319" t="s">
        <v>447</v>
      </c>
      <c r="C32" s="320" t="s">
        <v>138</v>
      </c>
      <c r="D32" s="321" t="s">
        <v>479</v>
      </c>
      <c r="E32" s="307">
        <v>0</v>
      </c>
      <c r="F32" s="322">
        <v>0</v>
      </c>
      <c r="G32" s="322">
        <v>0</v>
      </c>
      <c r="H32" s="322">
        <v>0</v>
      </c>
      <c r="I32" s="322">
        <v>0</v>
      </c>
      <c r="J32" s="307">
        <v>45015</v>
      </c>
      <c r="K32" s="322">
        <v>0</v>
      </c>
      <c r="L32" s="322">
        <v>45015</v>
      </c>
      <c r="M32" s="322">
        <v>0</v>
      </c>
      <c r="N32" s="322">
        <v>0</v>
      </c>
      <c r="O32" s="322">
        <v>0</v>
      </c>
      <c r="P32" s="307">
        <v>45015</v>
      </c>
    </row>
    <row r="33" spans="1:16" ht="40.5" customHeight="1" x14ac:dyDescent="0.25">
      <c r="A33" s="319" t="s">
        <v>460</v>
      </c>
      <c r="B33" s="319" t="s">
        <v>461</v>
      </c>
      <c r="C33" s="320" t="s">
        <v>183</v>
      </c>
      <c r="D33" s="321" t="s">
        <v>462</v>
      </c>
      <c r="E33" s="307">
        <v>20000</v>
      </c>
      <c r="F33" s="322">
        <v>20000</v>
      </c>
      <c r="G33" s="322">
        <v>0</v>
      </c>
      <c r="H33" s="322">
        <v>0</v>
      </c>
      <c r="I33" s="322">
        <v>0</v>
      </c>
      <c r="J33" s="307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07">
        <v>20000</v>
      </c>
    </row>
    <row r="34" spans="1:16" ht="32.25" customHeight="1" x14ac:dyDescent="0.25">
      <c r="A34" s="319" t="s">
        <v>185</v>
      </c>
      <c r="B34" s="319" t="s">
        <v>184</v>
      </c>
      <c r="C34" s="320" t="s">
        <v>183</v>
      </c>
      <c r="D34" s="321" t="s">
        <v>182</v>
      </c>
      <c r="E34" s="307">
        <v>403000</v>
      </c>
      <c r="F34" s="322">
        <v>403000</v>
      </c>
      <c r="G34" s="322">
        <v>292060</v>
      </c>
      <c r="H34" s="322">
        <v>0</v>
      </c>
      <c r="I34" s="322">
        <v>0</v>
      </c>
      <c r="J34" s="307">
        <v>0</v>
      </c>
      <c r="K34" s="322">
        <v>0</v>
      </c>
      <c r="L34" s="322">
        <v>0</v>
      </c>
      <c r="M34" s="322">
        <v>0</v>
      </c>
      <c r="N34" s="322">
        <v>0</v>
      </c>
      <c r="O34" s="322">
        <v>0</v>
      </c>
      <c r="P34" s="307">
        <v>403000</v>
      </c>
    </row>
    <row r="35" spans="1:16" ht="26.25" customHeight="1" x14ac:dyDescent="0.25">
      <c r="A35" s="319" t="s">
        <v>480</v>
      </c>
      <c r="B35" s="319" t="s">
        <v>481</v>
      </c>
      <c r="C35" s="320" t="s">
        <v>482</v>
      </c>
      <c r="D35" s="321" t="s">
        <v>483</v>
      </c>
      <c r="E35" s="307">
        <v>100000</v>
      </c>
      <c r="F35" s="322">
        <v>100000</v>
      </c>
      <c r="G35" s="322">
        <v>0</v>
      </c>
      <c r="H35" s="322">
        <v>0</v>
      </c>
      <c r="I35" s="322">
        <v>0</v>
      </c>
      <c r="J35" s="307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  <c r="P35" s="307">
        <v>100000</v>
      </c>
    </row>
    <row r="36" spans="1:16" ht="35.25" customHeight="1" x14ac:dyDescent="0.25">
      <c r="A36" s="319" t="s">
        <v>181</v>
      </c>
      <c r="B36" s="319" t="s">
        <v>180</v>
      </c>
      <c r="C36" s="320" t="s">
        <v>179</v>
      </c>
      <c r="D36" s="321" t="s">
        <v>178</v>
      </c>
      <c r="E36" s="307">
        <v>0</v>
      </c>
      <c r="F36" s="322">
        <v>0</v>
      </c>
      <c r="G36" s="322">
        <v>0</v>
      </c>
      <c r="H36" s="322">
        <v>0</v>
      </c>
      <c r="I36" s="322">
        <v>0</v>
      </c>
      <c r="J36" s="307">
        <v>123596</v>
      </c>
      <c r="K36" s="322">
        <v>0</v>
      </c>
      <c r="L36" s="322">
        <v>123596</v>
      </c>
      <c r="M36" s="322">
        <v>0</v>
      </c>
      <c r="N36" s="322">
        <v>0</v>
      </c>
      <c r="O36" s="322">
        <v>0</v>
      </c>
      <c r="P36" s="307">
        <v>123596</v>
      </c>
    </row>
    <row r="37" spans="1:16" ht="28.5" customHeight="1" x14ac:dyDescent="0.25">
      <c r="A37" s="319" t="s">
        <v>433</v>
      </c>
      <c r="B37" s="319" t="s">
        <v>434</v>
      </c>
      <c r="C37" s="320" t="s">
        <v>435</v>
      </c>
      <c r="D37" s="321" t="s">
        <v>436</v>
      </c>
      <c r="E37" s="307">
        <v>0</v>
      </c>
      <c r="F37" s="322">
        <v>0</v>
      </c>
      <c r="G37" s="322">
        <v>0</v>
      </c>
      <c r="H37" s="322">
        <v>0</v>
      </c>
      <c r="I37" s="322">
        <v>0</v>
      </c>
      <c r="J37" s="307">
        <v>4259000</v>
      </c>
      <c r="K37" s="322">
        <v>0</v>
      </c>
      <c r="L37" s="322">
        <v>0</v>
      </c>
      <c r="M37" s="322">
        <v>0</v>
      </c>
      <c r="N37" s="322">
        <v>0</v>
      </c>
      <c r="O37" s="322">
        <v>4259000</v>
      </c>
      <c r="P37" s="307">
        <v>4259000</v>
      </c>
    </row>
    <row r="38" spans="1:16" ht="29.25" customHeight="1" x14ac:dyDescent="0.25">
      <c r="A38" s="310" t="s">
        <v>177</v>
      </c>
      <c r="B38" s="311"/>
      <c r="C38" s="308"/>
      <c r="D38" s="309" t="s">
        <v>396</v>
      </c>
      <c r="E38" s="306">
        <v>79204910</v>
      </c>
      <c r="F38" s="306">
        <v>79204910</v>
      </c>
      <c r="G38" s="306">
        <v>54443013</v>
      </c>
      <c r="H38" s="306">
        <v>6490087</v>
      </c>
      <c r="I38" s="306">
        <v>0</v>
      </c>
      <c r="J38" s="306">
        <v>11840919</v>
      </c>
      <c r="K38" s="306">
        <v>9952204</v>
      </c>
      <c r="L38" s="306">
        <v>1888715</v>
      </c>
      <c r="M38" s="306">
        <v>0</v>
      </c>
      <c r="N38" s="306">
        <v>0</v>
      </c>
      <c r="O38" s="306">
        <v>9952204</v>
      </c>
      <c r="P38" s="306">
        <v>91045829</v>
      </c>
    </row>
    <row r="39" spans="1:16" ht="35.25" customHeight="1" x14ac:dyDescent="0.25">
      <c r="A39" s="310" t="s">
        <v>176</v>
      </c>
      <c r="B39" s="311"/>
      <c r="C39" s="308"/>
      <c r="D39" s="309" t="s">
        <v>396</v>
      </c>
      <c r="E39" s="306">
        <v>79204910</v>
      </c>
      <c r="F39" s="306">
        <v>79204910</v>
      </c>
      <c r="G39" s="306">
        <v>54443013</v>
      </c>
      <c r="H39" s="306">
        <v>6490087</v>
      </c>
      <c r="I39" s="306">
        <v>0</v>
      </c>
      <c r="J39" s="306">
        <v>11840919</v>
      </c>
      <c r="K39" s="306">
        <v>9952204</v>
      </c>
      <c r="L39" s="306">
        <v>1888715</v>
      </c>
      <c r="M39" s="306">
        <v>0</v>
      </c>
      <c r="N39" s="306">
        <v>0</v>
      </c>
      <c r="O39" s="306">
        <v>9952204</v>
      </c>
      <c r="P39" s="306">
        <v>91045829</v>
      </c>
    </row>
    <row r="40" spans="1:16" ht="47.25" customHeight="1" x14ac:dyDescent="0.25">
      <c r="A40" s="319" t="s">
        <v>175</v>
      </c>
      <c r="B40" s="319" t="s">
        <v>70</v>
      </c>
      <c r="C40" s="320" t="s">
        <v>69</v>
      </c>
      <c r="D40" s="321" t="s">
        <v>68</v>
      </c>
      <c r="E40" s="307">
        <v>791000</v>
      </c>
      <c r="F40" s="322">
        <v>791000</v>
      </c>
      <c r="G40" s="322">
        <v>632700</v>
      </c>
      <c r="H40" s="322">
        <v>0</v>
      </c>
      <c r="I40" s="322">
        <v>0</v>
      </c>
      <c r="J40" s="307">
        <v>0</v>
      </c>
      <c r="K40" s="322">
        <v>0</v>
      </c>
      <c r="L40" s="322">
        <v>0</v>
      </c>
      <c r="M40" s="322">
        <v>0</v>
      </c>
      <c r="N40" s="322">
        <v>0</v>
      </c>
      <c r="O40" s="322">
        <v>0</v>
      </c>
      <c r="P40" s="307">
        <v>791000</v>
      </c>
    </row>
    <row r="41" spans="1:16" ht="22.5" customHeight="1" x14ac:dyDescent="0.25">
      <c r="A41" s="319" t="s">
        <v>174</v>
      </c>
      <c r="B41" s="319" t="s">
        <v>58</v>
      </c>
      <c r="C41" s="320" t="s">
        <v>65</v>
      </c>
      <c r="D41" s="321" t="s">
        <v>97</v>
      </c>
      <c r="E41" s="307">
        <v>7200</v>
      </c>
      <c r="F41" s="322">
        <v>7200</v>
      </c>
      <c r="G41" s="322">
        <v>0</v>
      </c>
      <c r="H41" s="322">
        <v>0</v>
      </c>
      <c r="I41" s="322">
        <v>0</v>
      </c>
      <c r="J41" s="307">
        <v>7800</v>
      </c>
      <c r="K41" s="322">
        <v>7800</v>
      </c>
      <c r="L41" s="322">
        <v>0</v>
      </c>
      <c r="M41" s="322">
        <v>0</v>
      </c>
      <c r="N41" s="322">
        <v>0</v>
      </c>
      <c r="O41" s="322">
        <v>7800</v>
      </c>
      <c r="P41" s="307">
        <v>15000</v>
      </c>
    </row>
    <row r="42" spans="1:16" ht="22.5" customHeight="1" x14ac:dyDescent="0.25">
      <c r="A42" s="319" t="s">
        <v>173</v>
      </c>
      <c r="B42" s="319" t="s">
        <v>172</v>
      </c>
      <c r="C42" s="320" t="s">
        <v>171</v>
      </c>
      <c r="D42" s="321" t="s">
        <v>170</v>
      </c>
      <c r="E42" s="307">
        <v>9579133</v>
      </c>
      <c r="F42" s="322">
        <v>9579133</v>
      </c>
      <c r="G42" s="322">
        <v>6270000</v>
      </c>
      <c r="H42" s="322">
        <v>731197</v>
      </c>
      <c r="I42" s="322">
        <v>0</v>
      </c>
      <c r="J42" s="307">
        <v>692000</v>
      </c>
      <c r="K42" s="322">
        <v>42000</v>
      </c>
      <c r="L42" s="322">
        <v>650000</v>
      </c>
      <c r="M42" s="322">
        <v>0</v>
      </c>
      <c r="N42" s="322">
        <v>0</v>
      </c>
      <c r="O42" s="322">
        <v>42000</v>
      </c>
      <c r="P42" s="307">
        <v>10271133</v>
      </c>
    </row>
    <row r="43" spans="1:16" ht="65.25" customHeight="1" x14ac:dyDescent="0.25">
      <c r="A43" s="319" t="s">
        <v>167</v>
      </c>
      <c r="B43" s="319" t="s">
        <v>119</v>
      </c>
      <c r="C43" s="320" t="s">
        <v>169</v>
      </c>
      <c r="D43" s="321" t="s">
        <v>168</v>
      </c>
      <c r="E43" s="307">
        <v>59685483</v>
      </c>
      <c r="F43" s="322">
        <v>59685483</v>
      </c>
      <c r="G43" s="322">
        <v>41224237</v>
      </c>
      <c r="H43" s="322">
        <v>5170690</v>
      </c>
      <c r="I43" s="322">
        <v>0</v>
      </c>
      <c r="J43" s="307">
        <v>6294450</v>
      </c>
      <c r="K43" s="322">
        <v>5055735</v>
      </c>
      <c r="L43" s="322">
        <v>1238715</v>
      </c>
      <c r="M43" s="322">
        <v>0</v>
      </c>
      <c r="N43" s="322">
        <v>0</v>
      </c>
      <c r="O43" s="322">
        <v>5055735</v>
      </c>
      <c r="P43" s="307">
        <v>65979933</v>
      </c>
    </row>
    <row r="44" spans="1:16" ht="41.25" customHeight="1" x14ac:dyDescent="0.25">
      <c r="A44" s="319" t="s">
        <v>166</v>
      </c>
      <c r="B44" s="319" t="s">
        <v>104</v>
      </c>
      <c r="C44" s="320" t="s">
        <v>94</v>
      </c>
      <c r="D44" s="321" t="s">
        <v>165</v>
      </c>
      <c r="E44" s="307">
        <v>2478445</v>
      </c>
      <c r="F44" s="322">
        <v>2478445</v>
      </c>
      <c r="G44" s="322">
        <v>1979040</v>
      </c>
      <c r="H44" s="322">
        <v>69700</v>
      </c>
      <c r="I44" s="322">
        <v>0</v>
      </c>
      <c r="J44" s="307">
        <v>0</v>
      </c>
      <c r="K44" s="322">
        <v>0</v>
      </c>
      <c r="L44" s="322">
        <v>0</v>
      </c>
      <c r="M44" s="322">
        <v>0</v>
      </c>
      <c r="N44" s="322">
        <v>0</v>
      </c>
      <c r="O44" s="322">
        <v>0</v>
      </c>
      <c r="P44" s="307">
        <v>2478445</v>
      </c>
    </row>
    <row r="45" spans="1:16" ht="35.25" customHeight="1" x14ac:dyDescent="0.25">
      <c r="A45" s="319" t="s">
        <v>164</v>
      </c>
      <c r="B45" s="319" t="s">
        <v>163</v>
      </c>
      <c r="C45" s="320" t="s">
        <v>156</v>
      </c>
      <c r="D45" s="321" t="s">
        <v>162</v>
      </c>
      <c r="E45" s="307">
        <v>737000</v>
      </c>
      <c r="F45" s="322">
        <v>737000</v>
      </c>
      <c r="G45" s="322">
        <v>588540</v>
      </c>
      <c r="H45" s="322">
        <v>0</v>
      </c>
      <c r="I45" s="322">
        <v>0</v>
      </c>
      <c r="J45" s="307">
        <v>0</v>
      </c>
      <c r="K45" s="322">
        <v>0</v>
      </c>
      <c r="L45" s="322">
        <v>0</v>
      </c>
      <c r="M45" s="322">
        <v>0</v>
      </c>
      <c r="N45" s="322">
        <v>0</v>
      </c>
      <c r="O45" s="322">
        <v>0</v>
      </c>
      <c r="P45" s="307">
        <v>737000</v>
      </c>
    </row>
    <row r="46" spans="1:16" ht="30.75" customHeight="1" x14ac:dyDescent="0.25">
      <c r="A46" s="319" t="s">
        <v>161</v>
      </c>
      <c r="B46" s="319" t="s">
        <v>160</v>
      </c>
      <c r="C46" s="320" t="s">
        <v>156</v>
      </c>
      <c r="D46" s="321" t="s">
        <v>159</v>
      </c>
      <c r="E46" s="307">
        <v>2333600</v>
      </c>
      <c r="F46" s="322">
        <v>2333600</v>
      </c>
      <c r="G46" s="322">
        <v>1553941</v>
      </c>
      <c r="H46" s="322">
        <v>171500</v>
      </c>
      <c r="I46" s="322">
        <v>0</v>
      </c>
      <c r="J46" s="307">
        <v>29000</v>
      </c>
      <c r="K46" s="322">
        <v>29000</v>
      </c>
      <c r="L46" s="322">
        <v>0</v>
      </c>
      <c r="M46" s="322">
        <v>0</v>
      </c>
      <c r="N46" s="322">
        <v>0</v>
      </c>
      <c r="O46" s="322">
        <v>29000</v>
      </c>
      <c r="P46" s="307">
        <v>2362600</v>
      </c>
    </row>
    <row r="47" spans="1:16" ht="32.25" customHeight="1" x14ac:dyDescent="0.25">
      <c r="A47" s="319" t="s">
        <v>158</v>
      </c>
      <c r="B47" s="319" t="s">
        <v>157</v>
      </c>
      <c r="C47" s="320" t="s">
        <v>156</v>
      </c>
      <c r="D47" s="321" t="s">
        <v>155</v>
      </c>
      <c r="E47" s="307">
        <v>171300</v>
      </c>
      <c r="F47" s="322">
        <v>171300</v>
      </c>
      <c r="G47" s="322">
        <v>0</v>
      </c>
      <c r="H47" s="322">
        <v>0</v>
      </c>
      <c r="I47" s="322">
        <v>0</v>
      </c>
      <c r="J47" s="307">
        <v>0</v>
      </c>
      <c r="K47" s="322">
        <v>0</v>
      </c>
      <c r="L47" s="322">
        <v>0</v>
      </c>
      <c r="M47" s="322">
        <v>0</v>
      </c>
      <c r="N47" s="322">
        <v>0</v>
      </c>
      <c r="O47" s="322">
        <v>0</v>
      </c>
      <c r="P47" s="307">
        <v>171300</v>
      </c>
    </row>
    <row r="48" spans="1:16" ht="42.75" customHeight="1" x14ac:dyDescent="0.25">
      <c r="A48" s="319" t="s">
        <v>361</v>
      </c>
      <c r="B48" s="319" t="s">
        <v>362</v>
      </c>
      <c r="C48" s="320" t="s">
        <v>156</v>
      </c>
      <c r="D48" s="321" t="s">
        <v>363</v>
      </c>
      <c r="E48" s="307">
        <v>844993</v>
      </c>
      <c r="F48" s="322">
        <v>844993</v>
      </c>
      <c r="G48" s="322">
        <v>654555</v>
      </c>
      <c r="H48" s="322">
        <v>0</v>
      </c>
      <c r="I48" s="322">
        <v>0</v>
      </c>
      <c r="J48" s="307">
        <v>187679</v>
      </c>
      <c r="K48" s="322">
        <v>187679</v>
      </c>
      <c r="L48" s="322">
        <v>0</v>
      </c>
      <c r="M48" s="322">
        <v>0</v>
      </c>
      <c r="N48" s="322">
        <v>0</v>
      </c>
      <c r="O48" s="322">
        <v>187679</v>
      </c>
      <c r="P48" s="307">
        <v>1032672</v>
      </c>
    </row>
    <row r="49" spans="1:16" ht="67.5" customHeight="1" x14ac:dyDescent="0.25">
      <c r="A49" s="319" t="s">
        <v>154</v>
      </c>
      <c r="B49" s="319" t="s">
        <v>153</v>
      </c>
      <c r="C49" s="320" t="s">
        <v>115</v>
      </c>
      <c r="D49" s="321" t="s">
        <v>152</v>
      </c>
      <c r="E49" s="307">
        <v>142020</v>
      </c>
      <c r="F49" s="322">
        <v>142020</v>
      </c>
      <c r="G49" s="322">
        <v>0</v>
      </c>
      <c r="H49" s="322">
        <v>0</v>
      </c>
      <c r="I49" s="322">
        <v>0</v>
      </c>
      <c r="J49" s="307">
        <v>0</v>
      </c>
      <c r="K49" s="322">
        <v>0</v>
      </c>
      <c r="L49" s="322">
        <v>0</v>
      </c>
      <c r="M49" s="322">
        <v>0</v>
      </c>
      <c r="N49" s="322">
        <v>0</v>
      </c>
      <c r="O49" s="322">
        <v>0</v>
      </c>
      <c r="P49" s="307">
        <v>142020</v>
      </c>
    </row>
    <row r="50" spans="1:16" ht="32.25" customHeight="1" x14ac:dyDescent="0.25">
      <c r="A50" s="319" t="s">
        <v>151</v>
      </c>
      <c r="B50" s="319" t="s">
        <v>150</v>
      </c>
      <c r="C50" s="320" t="s">
        <v>146</v>
      </c>
      <c r="D50" s="321" t="s">
        <v>149</v>
      </c>
      <c r="E50" s="307">
        <v>110000</v>
      </c>
      <c r="F50" s="322">
        <v>110000</v>
      </c>
      <c r="G50" s="322">
        <v>0</v>
      </c>
      <c r="H50" s="322">
        <v>0</v>
      </c>
      <c r="I50" s="322">
        <v>0</v>
      </c>
      <c r="J50" s="307">
        <v>0</v>
      </c>
      <c r="K50" s="322">
        <v>0</v>
      </c>
      <c r="L50" s="322">
        <v>0</v>
      </c>
      <c r="M50" s="322">
        <v>0</v>
      </c>
      <c r="N50" s="322">
        <v>0</v>
      </c>
      <c r="O50" s="322">
        <v>0</v>
      </c>
      <c r="P50" s="307">
        <v>110000</v>
      </c>
    </row>
    <row r="51" spans="1:16" ht="30.75" customHeight="1" x14ac:dyDescent="0.25">
      <c r="A51" s="319" t="s">
        <v>148</v>
      </c>
      <c r="B51" s="319" t="s">
        <v>147</v>
      </c>
      <c r="C51" s="320" t="s">
        <v>146</v>
      </c>
      <c r="D51" s="321" t="s">
        <v>145</v>
      </c>
      <c r="E51" s="307">
        <v>2324736</v>
      </c>
      <c r="F51" s="322">
        <v>2324736</v>
      </c>
      <c r="G51" s="322">
        <v>1540000</v>
      </c>
      <c r="H51" s="322">
        <v>347000</v>
      </c>
      <c r="I51" s="322">
        <v>0</v>
      </c>
      <c r="J51" s="307">
        <v>25100</v>
      </c>
      <c r="K51" s="322">
        <v>25100</v>
      </c>
      <c r="L51" s="322">
        <v>0</v>
      </c>
      <c r="M51" s="322">
        <v>0</v>
      </c>
      <c r="N51" s="322">
        <v>0</v>
      </c>
      <c r="O51" s="322">
        <v>25100</v>
      </c>
      <c r="P51" s="307">
        <v>2349836</v>
      </c>
    </row>
    <row r="52" spans="1:16" ht="21.75" customHeight="1" x14ac:dyDescent="0.25">
      <c r="A52" s="319" t="s">
        <v>144</v>
      </c>
      <c r="B52" s="319" t="s">
        <v>143</v>
      </c>
      <c r="C52" s="320" t="s">
        <v>142</v>
      </c>
      <c r="D52" s="321" t="s">
        <v>141</v>
      </c>
      <c r="E52" s="307">
        <v>0</v>
      </c>
      <c r="F52" s="322">
        <v>0</v>
      </c>
      <c r="G52" s="322">
        <v>0</v>
      </c>
      <c r="H52" s="322">
        <v>0</v>
      </c>
      <c r="I52" s="322">
        <v>0</v>
      </c>
      <c r="J52" s="307">
        <v>3488430</v>
      </c>
      <c r="K52" s="322">
        <v>3488430</v>
      </c>
      <c r="L52" s="322">
        <v>0</v>
      </c>
      <c r="M52" s="322">
        <v>0</v>
      </c>
      <c r="N52" s="322">
        <v>0</v>
      </c>
      <c r="O52" s="322">
        <v>3488430</v>
      </c>
      <c r="P52" s="307">
        <v>3488430</v>
      </c>
    </row>
    <row r="53" spans="1:16" ht="34.5" customHeight="1" x14ac:dyDescent="0.25">
      <c r="A53" s="319" t="s">
        <v>364</v>
      </c>
      <c r="B53" s="319" t="s">
        <v>365</v>
      </c>
      <c r="C53" s="320" t="s">
        <v>142</v>
      </c>
      <c r="D53" s="321" t="s">
        <v>366</v>
      </c>
      <c r="E53" s="307">
        <v>0</v>
      </c>
      <c r="F53" s="322">
        <v>0</v>
      </c>
      <c r="G53" s="322">
        <v>0</v>
      </c>
      <c r="H53" s="322">
        <v>0</v>
      </c>
      <c r="I53" s="322">
        <v>0</v>
      </c>
      <c r="J53" s="307">
        <v>747171</v>
      </c>
      <c r="K53" s="322">
        <v>747171</v>
      </c>
      <c r="L53" s="322">
        <v>0</v>
      </c>
      <c r="M53" s="322">
        <v>0</v>
      </c>
      <c r="N53" s="322">
        <v>0</v>
      </c>
      <c r="O53" s="322">
        <v>747171</v>
      </c>
      <c r="P53" s="307">
        <v>747171</v>
      </c>
    </row>
    <row r="54" spans="1:16" ht="48.75" customHeight="1" x14ac:dyDescent="0.25">
      <c r="A54" s="319" t="s">
        <v>140</v>
      </c>
      <c r="B54" s="319" t="s">
        <v>139</v>
      </c>
      <c r="C54" s="320" t="s">
        <v>138</v>
      </c>
      <c r="D54" s="321" t="s">
        <v>137</v>
      </c>
      <c r="E54" s="307">
        <v>0</v>
      </c>
      <c r="F54" s="322">
        <v>0</v>
      </c>
      <c r="G54" s="322">
        <v>0</v>
      </c>
      <c r="H54" s="322">
        <v>0</v>
      </c>
      <c r="I54" s="322">
        <v>0</v>
      </c>
      <c r="J54" s="307">
        <v>0</v>
      </c>
      <c r="K54" s="322">
        <v>0</v>
      </c>
      <c r="L54" s="322">
        <v>0</v>
      </c>
      <c r="M54" s="322">
        <v>0</v>
      </c>
      <c r="N54" s="322">
        <v>0</v>
      </c>
      <c r="O54" s="322">
        <v>0</v>
      </c>
      <c r="P54" s="307">
        <v>0</v>
      </c>
    </row>
    <row r="55" spans="1:16" ht="45.75" customHeight="1" x14ac:dyDescent="0.25">
      <c r="A55" s="319" t="s">
        <v>296</v>
      </c>
      <c r="B55" s="319" t="s">
        <v>294</v>
      </c>
      <c r="C55" s="320" t="s">
        <v>138</v>
      </c>
      <c r="D55" s="321" t="s">
        <v>295</v>
      </c>
      <c r="E55" s="307">
        <v>0</v>
      </c>
      <c r="F55" s="322">
        <v>0</v>
      </c>
      <c r="G55" s="322">
        <v>0</v>
      </c>
      <c r="H55" s="322">
        <v>0</v>
      </c>
      <c r="I55" s="322">
        <v>0</v>
      </c>
      <c r="J55" s="307">
        <v>369289</v>
      </c>
      <c r="K55" s="322">
        <v>369289</v>
      </c>
      <c r="L55" s="322">
        <v>0</v>
      </c>
      <c r="M55" s="322">
        <v>0</v>
      </c>
      <c r="N55" s="322">
        <v>0</v>
      </c>
      <c r="O55" s="322">
        <v>369289</v>
      </c>
      <c r="P55" s="307">
        <v>369289</v>
      </c>
    </row>
    <row r="56" spans="1:16" ht="30" customHeight="1" x14ac:dyDescent="0.25">
      <c r="A56" s="310" t="s">
        <v>136</v>
      </c>
      <c r="B56" s="311"/>
      <c r="C56" s="308"/>
      <c r="D56" s="309" t="s">
        <v>134</v>
      </c>
      <c r="E56" s="306">
        <v>7140300</v>
      </c>
      <c r="F56" s="306">
        <v>7140300</v>
      </c>
      <c r="G56" s="306">
        <v>4633900</v>
      </c>
      <c r="H56" s="306">
        <v>141225</v>
      </c>
      <c r="I56" s="306">
        <v>0</v>
      </c>
      <c r="J56" s="306">
        <v>219000</v>
      </c>
      <c r="K56" s="306">
        <v>35000</v>
      </c>
      <c r="L56" s="306">
        <v>166000</v>
      </c>
      <c r="M56" s="306">
        <v>90000</v>
      </c>
      <c r="N56" s="306">
        <v>0</v>
      </c>
      <c r="O56" s="306">
        <v>53000</v>
      </c>
      <c r="P56" s="306">
        <v>7359300</v>
      </c>
    </row>
    <row r="57" spans="1:16" ht="31.5" customHeight="1" x14ac:dyDescent="0.25">
      <c r="A57" s="310" t="s">
        <v>135</v>
      </c>
      <c r="B57" s="311"/>
      <c r="C57" s="308"/>
      <c r="D57" s="309" t="s">
        <v>134</v>
      </c>
      <c r="E57" s="306">
        <v>7140300</v>
      </c>
      <c r="F57" s="306">
        <v>7140300</v>
      </c>
      <c r="G57" s="306">
        <v>4633900</v>
      </c>
      <c r="H57" s="306">
        <v>141225</v>
      </c>
      <c r="I57" s="306">
        <v>0</v>
      </c>
      <c r="J57" s="306">
        <v>219000</v>
      </c>
      <c r="K57" s="306">
        <v>35000</v>
      </c>
      <c r="L57" s="306">
        <v>166000</v>
      </c>
      <c r="M57" s="306">
        <v>90000</v>
      </c>
      <c r="N57" s="306">
        <v>0</v>
      </c>
      <c r="O57" s="306">
        <v>53000</v>
      </c>
      <c r="P57" s="306">
        <v>7359300</v>
      </c>
    </row>
    <row r="58" spans="1:16" ht="43.5" customHeight="1" x14ac:dyDescent="0.25">
      <c r="A58" s="319" t="s">
        <v>133</v>
      </c>
      <c r="B58" s="319" t="s">
        <v>70</v>
      </c>
      <c r="C58" s="320" t="s">
        <v>69</v>
      </c>
      <c r="D58" s="321" t="s">
        <v>68</v>
      </c>
      <c r="E58" s="307">
        <v>694000</v>
      </c>
      <c r="F58" s="322">
        <v>694000</v>
      </c>
      <c r="G58" s="322">
        <v>532000</v>
      </c>
      <c r="H58" s="322">
        <v>28000</v>
      </c>
      <c r="I58" s="322">
        <v>0</v>
      </c>
      <c r="J58" s="307">
        <v>0</v>
      </c>
      <c r="K58" s="322">
        <v>0</v>
      </c>
      <c r="L58" s="322">
        <v>0</v>
      </c>
      <c r="M58" s="322">
        <v>0</v>
      </c>
      <c r="N58" s="322">
        <v>0</v>
      </c>
      <c r="O58" s="322">
        <v>0</v>
      </c>
      <c r="P58" s="307">
        <v>694000</v>
      </c>
    </row>
    <row r="59" spans="1:16" ht="26.25" customHeight="1" x14ac:dyDescent="0.25">
      <c r="A59" s="319" t="s">
        <v>132</v>
      </c>
      <c r="B59" s="319" t="s">
        <v>58</v>
      </c>
      <c r="C59" s="320" t="s">
        <v>65</v>
      </c>
      <c r="D59" s="321" t="s">
        <v>97</v>
      </c>
      <c r="E59" s="307">
        <v>10000</v>
      </c>
      <c r="F59" s="322">
        <v>10000</v>
      </c>
      <c r="G59" s="322">
        <v>0</v>
      </c>
      <c r="H59" s="322">
        <v>0</v>
      </c>
      <c r="I59" s="322">
        <v>0</v>
      </c>
      <c r="J59" s="307">
        <v>0</v>
      </c>
      <c r="K59" s="322">
        <v>0</v>
      </c>
      <c r="L59" s="322">
        <v>0</v>
      </c>
      <c r="M59" s="322">
        <v>0</v>
      </c>
      <c r="N59" s="322">
        <v>0</v>
      </c>
      <c r="O59" s="322">
        <v>0</v>
      </c>
      <c r="P59" s="307">
        <v>10000</v>
      </c>
    </row>
    <row r="60" spans="1:16" ht="35.25" customHeight="1" x14ac:dyDescent="0.25">
      <c r="A60" s="319" t="s">
        <v>131</v>
      </c>
      <c r="B60" s="319" t="s">
        <v>130</v>
      </c>
      <c r="C60" s="320" t="s">
        <v>123</v>
      </c>
      <c r="D60" s="321" t="s">
        <v>129</v>
      </c>
      <c r="E60" s="307">
        <v>80000</v>
      </c>
      <c r="F60" s="322">
        <v>80000</v>
      </c>
      <c r="G60" s="322">
        <v>0</v>
      </c>
      <c r="H60" s="322">
        <v>0</v>
      </c>
      <c r="I60" s="322">
        <v>0</v>
      </c>
      <c r="J60" s="307">
        <v>0</v>
      </c>
      <c r="K60" s="322">
        <v>0</v>
      </c>
      <c r="L60" s="322">
        <v>0</v>
      </c>
      <c r="M60" s="322">
        <v>0</v>
      </c>
      <c r="N60" s="322">
        <v>0</v>
      </c>
      <c r="O60" s="322">
        <v>0</v>
      </c>
      <c r="P60" s="307">
        <v>80000</v>
      </c>
    </row>
    <row r="61" spans="1:16" ht="43.5" customHeight="1" x14ac:dyDescent="0.25">
      <c r="A61" s="319" t="s">
        <v>128</v>
      </c>
      <c r="B61" s="319" t="s">
        <v>127</v>
      </c>
      <c r="C61" s="320" t="s">
        <v>123</v>
      </c>
      <c r="D61" s="321" t="s">
        <v>126</v>
      </c>
      <c r="E61" s="307">
        <v>600000</v>
      </c>
      <c r="F61" s="322">
        <v>600000</v>
      </c>
      <c r="G61" s="322">
        <v>0</v>
      </c>
      <c r="H61" s="322">
        <v>0</v>
      </c>
      <c r="I61" s="322">
        <v>0</v>
      </c>
      <c r="J61" s="307">
        <v>0</v>
      </c>
      <c r="K61" s="322">
        <v>0</v>
      </c>
      <c r="L61" s="322">
        <v>0</v>
      </c>
      <c r="M61" s="322">
        <v>0</v>
      </c>
      <c r="N61" s="322">
        <v>0</v>
      </c>
      <c r="O61" s="322">
        <v>0</v>
      </c>
      <c r="P61" s="307">
        <v>600000</v>
      </c>
    </row>
    <row r="62" spans="1:16" ht="45" customHeight="1" x14ac:dyDescent="0.25">
      <c r="A62" s="319" t="s">
        <v>125</v>
      </c>
      <c r="B62" s="319" t="s">
        <v>124</v>
      </c>
      <c r="C62" s="320" t="s">
        <v>123</v>
      </c>
      <c r="D62" s="321" t="s">
        <v>122</v>
      </c>
      <c r="E62" s="307">
        <v>110000</v>
      </c>
      <c r="F62" s="322">
        <v>110000</v>
      </c>
      <c r="G62" s="322">
        <v>0</v>
      </c>
      <c r="H62" s="322">
        <v>0</v>
      </c>
      <c r="I62" s="322">
        <v>0</v>
      </c>
      <c r="J62" s="307">
        <v>0</v>
      </c>
      <c r="K62" s="322">
        <v>0</v>
      </c>
      <c r="L62" s="322">
        <v>0</v>
      </c>
      <c r="M62" s="322">
        <v>0</v>
      </c>
      <c r="N62" s="322">
        <v>0</v>
      </c>
      <c r="O62" s="322">
        <v>0</v>
      </c>
      <c r="P62" s="307">
        <v>110000</v>
      </c>
    </row>
    <row r="63" spans="1:16" ht="52.5" customHeight="1" x14ac:dyDescent="0.25">
      <c r="A63" s="319" t="s">
        <v>121</v>
      </c>
      <c r="B63" s="319" t="s">
        <v>120</v>
      </c>
      <c r="C63" s="320" t="s">
        <v>119</v>
      </c>
      <c r="D63" s="321" t="s">
        <v>118</v>
      </c>
      <c r="E63" s="307">
        <v>4066100</v>
      </c>
      <c r="F63" s="322">
        <v>4066100</v>
      </c>
      <c r="G63" s="322">
        <v>3194000</v>
      </c>
      <c r="H63" s="322">
        <v>72625</v>
      </c>
      <c r="I63" s="322">
        <v>0</v>
      </c>
      <c r="J63" s="307">
        <v>194000</v>
      </c>
      <c r="K63" s="322">
        <v>10000</v>
      </c>
      <c r="L63" s="322">
        <v>166000</v>
      </c>
      <c r="M63" s="322">
        <v>90000</v>
      </c>
      <c r="N63" s="322">
        <v>0</v>
      </c>
      <c r="O63" s="322">
        <v>28000</v>
      </c>
      <c r="P63" s="307">
        <v>4260100</v>
      </c>
    </row>
    <row r="64" spans="1:16" ht="33.75" customHeight="1" x14ac:dyDescent="0.25">
      <c r="A64" s="319" t="s">
        <v>117</v>
      </c>
      <c r="B64" s="319" t="s">
        <v>116</v>
      </c>
      <c r="C64" s="320" t="s">
        <v>115</v>
      </c>
      <c r="D64" s="321" t="s">
        <v>114</v>
      </c>
      <c r="E64" s="307">
        <v>686000</v>
      </c>
      <c r="F64" s="322">
        <v>686000</v>
      </c>
      <c r="G64" s="322">
        <v>524000</v>
      </c>
      <c r="H64" s="322">
        <v>22000</v>
      </c>
      <c r="I64" s="322">
        <v>0</v>
      </c>
      <c r="J64" s="307">
        <v>25000</v>
      </c>
      <c r="K64" s="322">
        <v>25000</v>
      </c>
      <c r="L64" s="322">
        <v>0</v>
      </c>
      <c r="M64" s="322">
        <v>0</v>
      </c>
      <c r="N64" s="322">
        <v>0</v>
      </c>
      <c r="O64" s="322">
        <v>25000</v>
      </c>
      <c r="P64" s="307">
        <v>711000</v>
      </c>
    </row>
    <row r="65" spans="1:16" ht="67.5" customHeight="1" x14ac:dyDescent="0.25">
      <c r="A65" s="319" t="s">
        <v>113</v>
      </c>
      <c r="B65" s="319" t="s">
        <v>112</v>
      </c>
      <c r="C65" s="320" t="s">
        <v>111</v>
      </c>
      <c r="D65" s="321" t="s">
        <v>110</v>
      </c>
      <c r="E65" s="307">
        <v>24800</v>
      </c>
      <c r="F65" s="322">
        <v>24800</v>
      </c>
      <c r="G65" s="322">
        <v>0</v>
      </c>
      <c r="H65" s="322">
        <v>0</v>
      </c>
      <c r="I65" s="322">
        <v>0</v>
      </c>
      <c r="J65" s="307">
        <v>0</v>
      </c>
      <c r="K65" s="322">
        <v>0</v>
      </c>
      <c r="L65" s="322">
        <v>0</v>
      </c>
      <c r="M65" s="322">
        <v>0</v>
      </c>
      <c r="N65" s="322">
        <v>0</v>
      </c>
      <c r="O65" s="322">
        <v>0</v>
      </c>
      <c r="P65" s="307">
        <v>24800</v>
      </c>
    </row>
    <row r="66" spans="1:16" ht="30.75" customHeight="1" x14ac:dyDescent="0.25">
      <c r="A66" s="319" t="s">
        <v>109</v>
      </c>
      <c r="B66" s="319" t="s">
        <v>108</v>
      </c>
      <c r="C66" s="320" t="s">
        <v>104</v>
      </c>
      <c r="D66" s="321" t="s">
        <v>107</v>
      </c>
      <c r="E66" s="307">
        <v>511400</v>
      </c>
      <c r="F66" s="322">
        <v>511400</v>
      </c>
      <c r="G66" s="322">
        <v>383900</v>
      </c>
      <c r="H66" s="322">
        <v>18600</v>
      </c>
      <c r="I66" s="322">
        <v>0</v>
      </c>
      <c r="J66" s="307">
        <v>0</v>
      </c>
      <c r="K66" s="322">
        <v>0</v>
      </c>
      <c r="L66" s="322">
        <v>0</v>
      </c>
      <c r="M66" s="322">
        <v>0</v>
      </c>
      <c r="N66" s="322">
        <v>0</v>
      </c>
      <c r="O66" s="322">
        <v>0</v>
      </c>
      <c r="P66" s="307">
        <v>511400</v>
      </c>
    </row>
    <row r="67" spans="1:16" ht="25.5" customHeight="1" x14ac:dyDescent="0.25">
      <c r="A67" s="319" t="s">
        <v>106</v>
      </c>
      <c r="B67" s="319" t="s">
        <v>105</v>
      </c>
      <c r="C67" s="320" t="s">
        <v>104</v>
      </c>
      <c r="D67" s="321" t="s">
        <v>103</v>
      </c>
      <c r="E67" s="307">
        <v>358000</v>
      </c>
      <c r="F67" s="322">
        <v>358000</v>
      </c>
      <c r="G67" s="322">
        <v>0</v>
      </c>
      <c r="H67" s="322">
        <v>0</v>
      </c>
      <c r="I67" s="322">
        <v>0</v>
      </c>
      <c r="J67" s="307">
        <v>0</v>
      </c>
      <c r="K67" s="322">
        <v>0</v>
      </c>
      <c r="L67" s="322">
        <v>0</v>
      </c>
      <c r="M67" s="322">
        <v>0</v>
      </c>
      <c r="N67" s="322">
        <v>0</v>
      </c>
      <c r="O67" s="322">
        <v>0</v>
      </c>
      <c r="P67" s="307">
        <v>358000</v>
      </c>
    </row>
    <row r="68" spans="1:16" ht="25.5" customHeight="1" x14ac:dyDescent="0.25">
      <c r="A68" s="310" t="s">
        <v>102</v>
      </c>
      <c r="B68" s="311"/>
      <c r="C68" s="308"/>
      <c r="D68" s="309" t="s">
        <v>100</v>
      </c>
      <c r="E68" s="306">
        <v>9803880</v>
      </c>
      <c r="F68" s="306">
        <v>9803880</v>
      </c>
      <c r="G68" s="306">
        <v>6688900</v>
      </c>
      <c r="H68" s="306">
        <v>921900</v>
      </c>
      <c r="I68" s="306">
        <v>0</v>
      </c>
      <c r="J68" s="306">
        <v>521055</v>
      </c>
      <c r="K68" s="306">
        <v>231055</v>
      </c>
      <c r="L68" s="306">
        <v>190000</v>
      </c>
      <c r="M68" s="306">
        <v>0</v>
      </c>
      <c r="N68" s="306">
        <v>0</v>
      </c>
      <c r="O68" s="306">
        <v>331055</v>
      </c>
      <c r="P68" s="306">
        <v>10324935</v>
      </c>
    </row>
    <row r="69" spans="1:16" ht="27" customHeight="1" x14ac:dyDescent="0.25">
      <c r="A69" s="310" t="s">
        <v>101</v>
      </c>
      <c r="B69" s="311"/>
      <c r="C69" s="308"/>
      <c r="D69" s="309" t="s">
        <v>100</v>
      </c>
      <c r="E69" s="306">
        <v>9803880</v>
      </c>
      <c r="F69" s="306">
        <v>9803880</v>
      </c>
      <c r="G69" s="306">
        <v>6688900</v>
      </c>
      <c r="H69" s="306">
        <v>921900</v>
      </c>
      <c r="I69" s="306">
        <v>0</v>
      </c>
      <c r="J69" s="306">
        <v>521055</v>
      </c>
      <c r="K69" s="306">
        <v>231055</v>
      </c>
      <c r="L69" s="306">
        <v>190000</v>
      </c>
      <c r="M69" s="306">
        <v>0</v>
      </c>
      <c r="N69" s="306">
        <v>0</v>
      </c>
      <c r="O69" s="306">
        <v>331055</v>
      </c>
      <c r="P69" s="306">
        <v>10324935</v>
      </c>
    </row>
    <row r="70" spans="1:16" ht="48" customHeight="1" x14ac:dyDescent="0.25">
      <c r="A70" s="319" t="s">
        <v>99</v>
      </c>
      <c r="B70" s="319" t="s">
        <v>70</v>
      </c>
      <c r="C70" s="320" t="s">
        <v>69</v>
      </c>
      <c r="D70" s="321" t="s">
        <v>68</v>
      </c>
      <c r="E70" s="307">
        <v>461000</v>
      </c>
      <c r="F70" s="322">
        <v>461000</v>
      </c>
      <c r="G70" s="322">
        <v>361200</v>
      </c>
      <c r="H70" s="322">
        <v>9000</v>
      </c>
      <c r="I70" s="322">
        <v>0</v>
      </c>
      <c r="J70" s="307">
        <v>0</v>
      </c>
      <c r="K70" s="322">
        <v>0</v>
      </c>
      <c r="L70" s="322">
        <v>0</v>
      </c>
      <c r="M70" s="322">
        <v>0</v>
      </c>
      <c r="N70" s="322">
        <v>0</v>
      </c>
      <c r="O70" s="322">
        <v>0</v>
      </c>
      <c r="P70" s="307">
        <v>461000</v>
      </c>
    </row>
    <row r="71" spans="1:16" ht="29.25" customHeight="1" x14ac:dyDescent="0.25">
      <c r="A71" s="319" t="s">
        <v>98</v>
      </c>
      <c r="B71" s="319" t="s">
        <v>58</v>
      </c>
      <c r="C71" s="320" t="s">
        <v>65</v>
      </c>
      <c r="D71" s="321" t="s">
        <v>97</v>
      </c>
      <c r="E71" s="307">
        <v>15000</v>
      </c>
      <c r="F71" s="322">
        <v>15000</v>
      </c>
      <c r="G71" s="322">
        <v>0</v>
      </c>
      <c r="H71" s="322">
        <v>0</v>
      </c>
      <c r="I71" s="322">
        <v>0</v>
      </c>
      <c r="J71" s="307">
        <v>0</v>
      </c>
      <c r="K71" s="322">
        <v>0</v>
      </c>
      <c r="L71" s="322">
        <v>0</v>
      </c>
      <c r="M71" s="322">
        <v>0</v>
      </c>
      <c r="N71" s="322">
        <v>0</v>
      </c>
      <c r="O71" s="322">
        <v>0</v>
      </c>
      <c r="P71" s="307">
        <v>15000</v>
      </c>
    </row>
    <row r="72" spans="1:16" ht="57.75" customHeight="1" x14ac:dyDescent="0.25">
      <c r="A72" s="319" t="s">
        <v>96</v>
      </c>
      <c r="B72" s="319" t="s">
        <v>95</v>
      </c>
      <c r="C72" s="320" t="s">
        <v>94</v>
      </c>
      <c r="D72" s="321" t="s">
        <v>93</v>
      </c>
      <c r="E72" s="307">
        <v>3605300</v>
      </c>
      <c r="F72" s="322">
        <v>3605300</v>
      </c>
      <c r="G72" s="322">
        <v>2737000</v>
      </c>
      <c r="H72" s="322">
        <v>236300</v>
      </c>
      <c r="I72" s="322">
        <v>0</v>
      </c>
      <c r="J72" s="307">
        <v>200000</v>
      </c>
      <c r="K72" s="322">
        <v>0</v>
      </c>
      <c r="L72" s="322">
        <v>100000</v>
      </c>
      <c r="M72" s="322">
        <v>0</v>
      </c>
      <c r="N72" s="322">
        <v>0</v>
      </c>
      <c r="O72" s="322">
        <v>100000</v>
      </c>
      <c r="P72" s="307">
        <v>3805300</v>
      </c>
    </row>
    <row r="73" spans="1:16" ht="28.5" customHeight="1" x14ac:dyDescent="0.25">
      <c r="A73" s="319" t="s">
        <v>92</v>
      </c>
      <c r="B73" s="319" t="s">
        <v>91</v>
      </c>
      <c r="C73" s="320" t="s">
        <v>87</v>
      </c>
      <c r="D73" s="321" t="s">
        <v>90</v>
      </c>
      <c r="E73" s="307">
        <v>1608500</v>
      </c>
      <c r="F73" s="322">
        <v>1608500</v>
      </c>
      <c r="G73" s="322">
        <v>1026000</v>
      </c>
      <c r="H73" s="322">
        <v>197000</v>
      </c>
      <c r="I73" s="322">
        <v>0</v>
      </c>
      <c r="J73" s="307">
        <v>16000</v>
      </c>
      <c r="K73" s="322">
        <v>10000</v>
      </c>
      <c r="L73" s="322">
        <v>6000</v>
      </c>
      <c r="M73" s="322">
        <v>0</v>
      </c>
      <c r="N73" s="322">
        <v>0</v>
      </c>
      <c r="O73" s="322">
        <v>10000</v>
      </c>
      <c r="P73" s="307">
        <v>1624500</v>
      </c>
    </row>
    <row r="74" spans="1:16" ht="25.5" customHeight="1" x14ac:dyDescent="0.25">
      <c r="A74" s="319" t="s">
        <v>89</v>
      </c>
      <c r="B74" s="319" t="s">
        <v>88</v>
      </c>
      <c r="C74" s="320" t="s">
        <v>87</v>
      </c>
      <c r="D74" s="321" t="s">
        <v>86</v>
      </c>
      <c r="E74" s="307">
        <v>85900</v>
      </c>
      <c r="F74" s="322">
        <v>85900</v>
      </c>
      <c r="G74" s="322">
        <v>74200</v>
      </c>
      <c r="H74" s="322">
        <v>0</v>
      </c>
      <c r="I74" s="322">
        <v>0</v>
      </c>
      <c r="J74" s="307">
        <v>0</v>
      </c>
      <c r="K74" s="322">
        <v>0</v>
      </c>
      <c r="L74" s="322">
        <v>0</v>
      </c>
      <c r="M74" s="322">
        <v>0</v>
      </c>
      <c r="N74" s="322">
        <v>0</v>
      </c>
      <c r="O74" s="322">
        <v>0</v>
      </c>
      <c r="P74" s="307">
        <v>85900</v>
      </c>
    </row>
    <row r="75" spans="1:16" ht="44.25" customHeight="1" x14ac:dyDescent="0.25">
      <c r="A75" s="319" t="s">
        <v>85</v>
      </c>
      <c r="B75" s="319" t="s">
        <v>84</v>
      </c>
      <c r="C75" s="320" t="s">
        <v>83</v>
      </c>
      <c r="D75" s="321" t="s">
        <v>82</v>
      </c>
      <c r="E75" s="307">
        <v>3493600</v>
      </c>
      <c r="F75" s="322">
        <v>3493600</v>
      </c>
      <c r="G75" s="322">
        <v>2275000</v>
      </c>
      <c r="H75" s="322">
        <v>479600</v>
      </c>
      <c r="I75" s="322">
        <v>0</v>
      </c>
      <c r="J75" s="307">
        <v>106300</v>
      </c>
      <c r="K75" s="322">
        <v>22300</v>
      </c>
      <c r="L75" s="322">
        <v>84000</v>
      </c>
      <c r="M75" s="322">
        <v>0</v>
      </c>
      <c r="N75" s="322">
        <v>0</v>
      </c>
      <c r="O75" s="322">
        <v>22300</v>
      </c>
      <c r="P75" s="307">
        <v>3599900</v>
      </c>
    </row>
    <row r="76" spans="1:16" ht="30.75" customHeight="1" x14ac:dyDescent="0.25">
      <c r="A76" s="319" t="s">
        <v>81</v>
      </c>
      <c r="B76" s="319" t="s">
        <v>80</v>
      </c>
      <c r="C76" s="320" t="s">
        <v>76</v>
      </c>
      <c r="D76" s="321" t="s">
        <v>79</v>
      </c>
      <c r="E76" s="307">
        <v>298580</v>
      </c>
      <c r="F76" s="322">
        <v>298580</v>
      </c>
      <c r="G76" s="322">
        <v>215500</v>
      </c>
      <c r="H76" s="322">
        <v>0</v>
      </c>
      <c r="I76" s="322">
        <v>0</v>
      </c>
      <c r="J76" s="307">
        <v>0</v>
      </c>
      <c r="K76" s="322">
        <v>0</v>
      </c>
      <c r="L76" s="322">
        <v>0</v>
      </c>
      <c r="M76" s="322">
        <v>0</v>
      </c>
      <c r="N76" s="322">
        <v>0</v>
      </c>
      <c r="O76" s="322">
        <v>0</v>
      </c>
      <c r="P76" s="307">
        <v>298580</v>
      </c>
    </row>
    <row r="77" spans="1:16" ht="23.25" customHeight="1" x14ac:dyDescent="0.25">
      <c r="A77" s="319" t="s">
        <v>78</v>
      </c>
      <c r="B77" s="319" t="s">
        <v>77</v>
      </c>
      <c r="C77" s="320" t="s">
        <v>76</v>
      </c>
      <c r="D77" s="321" t="s">
        <v>75</v>
      </c>
      <c r="E77" s="307">
        <v>236000</v>
      </c>
      <c r="F77" s="322">
        <v>236000</v>
      </c>
      <c r="G77" s="322">
        <v>0</v>
      </c>
      <c r="H77" s="322">
        <v>0</v>
      </c>
      <c r="I77" s="322">
        <v>0</v>
      </c>
      <c r="J77" s="307">
        <v>0</v>
      </c>
      <c r="K77" s="322">
        <v>0</v>
      </c>
      <c r="L77" s="322">
        <v>0</v>
      </c>
      <c r="M77" s="322">
        <v>0</v>
      </c>
      <c r="N77" s="322">
        <v>0</v>
      </c>
      <c r="O77" s="322">
        <v>0</v>
      </c>
      <c r="P77" s="307">
        <v>236000</v>
      </c>
    </row>
    <row r="78" spans="1:16" ht="23.25" customHeight="1" x14ac:dyDescent="0.25">
      <c r="A78" s="319" t="s">
        <v>350</v>
      </c>
      <c r="B78" s="319" t="s">
        <v>351</v>
      </c>
      <c r="C78" s="320" t="s">
        <v>142</v>
      </c>
      <c r="D78" s="321" t="s">
        <v>352</v>
      </c>
      <c r="E78" s="307">
        <v>0</v>
      </c>
      <c r="F78" s="322">
        <v>0</v>
      </c>
      <c r="G78" s="322">
        <v>0</v>
      </c>
      <c r="H78" s="322">
        <v>0</v>
      </c>
      <c r="I78" s="322">
        <v>0</v>
      </c>
      <c r="J78" s="307">
        <v>198755</v>
      </c>
      <c r="K78" s="322">
        <v>198755</v>
      </c>
      <c r="L78" s="322">
        <v>0</v>
      </c>
      <c r="M78" s="322">
        <v>0</v>
      </c>
      <c r="N78" s="322">
        <v>0</v>
      </c>
      <c r="O78" s="322">
        <v>198755</v>
      </c>
      <c r="P78" s="307">
        <v>198755</v>
      </c>
    </row>
    <row r="79" spans="1:16" ht="26.25" customHeight="1" x14ac:dyDescent="0.25">
      <c r="A79" s="310" t="s">
        <v>74</v>
      </c>
      <c r="B79" s="311"/>
      <c r="C79" s="308"/>
      <c r="D79" s="309" t="s">
        <v>73</v>
      </c>
      <c r="E79" s="306">
        <v>19918451</v>
      </c>
      <c r="F79" s="306">
        <v>16763339</v>
      </c>
      <c r="G79" s="306">
        <v>1113440</v>
      </c>
      <c r="H79" s="306">
        <v>23100</v>
      </c>
      <c r="I79" s="306">
        <v>3005112</v>
      </c>
      <c r="J79" s="306">
        <v>0</v>
      </c>
      <c r="K79" s="306">
        <v>0</v>
      </c>
      <c r="L79" s="306">
        <v>0</v>
      </c>
      <c r="M79" s="306">
        <v>0</v>
      </c>
      <c r="N79" s="306">
        <v>0</v>
      </c>
      <c r="O79" s="306">
        <v>0</v>
      </c>
      <c r="P79" s="306">
        <v>19918451</v>
      </c>
    </row>
    <row r="80" spans="1:16" ht="24" customHeight="1" x14ac:dyDescent="0.25">
      <c r="A80" s="310" t="s">
        <v>72</v>
      </c>
      <c r="B80" s="311"/>
      <c r="C80" s="308"/>
      <c r="D80" s="309" t="s">
        <v>73</v>
      </c>
      <c r="E80" s="306">
        <v>19918451</v>
      </c>
      <c r="F80" s="306">
        <v>16763339</v>
      </c>
      <c r="G80" s="306">
        <v>1113440</v>
      </c>
      <c r="H80" s="306">
        <v>23100</v>
      </c>
      <c r="I80" s="306">
        <v>3005112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6">
        <v>19918451</v>
      </c>
    </row>
    <row r="81" spans="1:16" ht="42" customHeight="1" x14ac:dyDescent="0.25">
      <c r="A81" s="319" t="s">
        <v>71</v>
      </c>
      <c r="B81" s="319" t="s">
        <v>70</v>
      </c>
      <c r="C81" s="320" t="s">
        <v>69</v>
      </c>
      <c r="D81" s="321" t="s">
        <v>68</v>
      </c>
      <c r="E81" s="307">
        <v>1415140</v>
      </c>
      <c r="F81" s="322">
        <v>1415140</v>
      </c>
      <c r="G81" s="322">
        <v>1113440</v>
      </c>
      <c r="H81" s="322">
        <v>23100</v>
      </c>
      <c r="I81" s="322">
        <v>0</v>
      </c>
      <c r="J81" s="307">
        <v>0</v>
      </c>
      <c r="K81" s="322">
        <v>0</v>
      </c>
      <c r="L81" s="322">
        <v>0</v>
      </c>
      <c r="M81" s="322">
        <v>0</v>
      </c>
      <c r="N81" s="322">
        <v>0</v>
      </c>
      <c r="O81" s="322">
        <v>0</v>
      </c>
      <c r="P81" s="307">
        <v>1415140</v>
      </c>
    </row>
    <row r="82" spans="1:16" ht="25.5" customHeight="1" x14ac:dyDescent="0.25">
      <c r="A82" s="319" t="s">
        <v>67</v>
      </c>
      <c r="B82" s="319" t="s">
        <v>66</v>
      </c>
      <c r="C82" s="320" t="s">
        <v>65</v>
      </c>
      <c r="D82" s="321" t="s">
        <v>64</v>
      </c>
      <c r="E82" s="307">
        <v>150000</v>
      </c>
      <c r="F82" s="322">
        <v>0</v>
      </c>
      <c r="G82" s="322">
        <v>0</v>
      </c>
      <c r="H82" s="322">
        <v>0</v>
      </c>
      <c r="I82" s="322">
        <v>0</v>
      </c>
      <c r="J82" s="307">
        <v>0</v>
      </c>
      <c r="K82" s="322">
        <v>0</v>
      </c>
      <c r="L82" s="322">
        <v>0</v>
      </c>
      <c r="M82" s="322">
        <v>0</v>
      </c>
      <c r="N82" s="322">
        <v>0</v>
      </c>
      <c r="O82" s="322">
        <v>0</v>
      </c>
      <c r="P82" s="307">
        <v>150000</v>
      </c>
    </row>
    <row r="83" spans="1:16" ht="51" customHeight="1" x14ac:dyDescent="0.25">
      <c r="A83" s="319" t="s">
        <v>63</v>
      </c>
      <c r="B83" s="319" t="s">
        <v>62</v>
      </c>
      <c r="C83" s="320" t="s">
        <v>58</v>
      </c>
      <c r="D83" s="321" t="s">
        <v>61</v>
      </c>
      <c r="E83" s="307">
        <v>13524300</v>
      </c>
      <c r="F83" s="322">
        <v>13524300</v>
      </c>
      <c r="G83" s="322">
        <v>0</v>
      </c>
      <c r="H83" s="322">
        <v>0</v>
      </c>
      <c r="I83" s="322">
        <v>0</v>
      </c>
      <c r="J83" s="307">
        <v>0</v>
      </c>
      <c r="K83" s="322">
        <v>0</v>
      </c>
      <c r="L83" s="322">
        <v>0</v>
      </c>
      <c r="M83" s="322">
        <v>0</v>
      </c>
      <c r="N83" s="322">
        <v>0</v>
      </c>
      <c r="O83" s="322">
        <v>0</v>
      </c>
      <c r="P83" s="307">
        <v>13524300</v>
      </c>
    </row>
    <row r="84" spans="1:16" ht="72.75" customHeight="1" x14ac:dyDescent="0.25">
      <c r="A84" s="319" t="s">
        <v>448</v>
      </c>
      <c r="B84" s="319" t="s">
        <v>449</v>
      </c>
      <c r="C84" s="320" t="s">
        <v>58</v>
      </c>
      <c r="D84" s="321" t="s">
        <v>450</v>
      </c>
      <c r="E84" s="307">
        <v>190000</v>
      </c>
      <c r="F84" s="322">
        <v>0</v>
      </c>
      <c r="G84" s="322">
        <v>0</v>
      </c>
      <c r="H84" s="322">
        <v>0</v>
      </c>
      <c r="I84" s="322">
        <v>190000</v>
      </c>
      <c r="J84" s="307">
        <v>0</v>
      </c>
      <c r="K84" s="322">
        <v>0</v>
      </c>
      <c r="L84" s="322">
        <v>0</v>
      </c>
      <c r="M84" s="322">
        <v>0</v>
      </c>
      <c r="N84" s="322">
        <v>0</v>
      </c>
      <c r="O84" s="322">
        <v>0</v>
      </c>
      <c r="P84" s="307">
        <v>190000</v>
      </c>
    </row>
    <row r="85" spans="1:16" ht="26.25" customHeight="1" x14ac:dyDescent="0.25">
      <c r="A85" s="319" t="s">
        <v>60</v>
      </c>
      <c r="B85" s="319" t="s">
        <v>59</v>
      </c>
      <c r="C85" s="320" t="s">
        <v>58</v>
      </c>
      <c r="D85" s="321" t="s">
        <v>44</v>
      </c>
      <c r="E85" s="307">
        <v>4639011</v>
      </c>
      <c r="F85" s="322">
        <v>1823899</v>
      </c>
      <c r="G85" s="322">
        <v>0</v>
      </c>
      <c r="H85" s="322">
        <v>0</v>
      </c>
      <c r="I85" s="322">
        <v>2815112</v>
      </c>
      <c r="J85" s="307">
        <v>0</v>
      </c>
      <c r="K85" s="322">
        <v>0</v>
      </c>
      <c r="L85" s="322">
        <v>0</v>
      </c>
      <c r="M85" s="322">
        <v>0</v>
      </c>
      <c r="N85" s="322">
        <v>0</v>
      </c>
      <c r="O85" s="322">
        <v>0</v>
      </c>
      <c r="P85" s="307">
        <v>4639011</v>
      </c>
    </row>
    <row r="86" spans="1:16" ht="27.75" customHeight="1" x14ac:dyDescent="0.25">
      <c r="A86" s="311" t="s">
        <v>46</v>
      </c>
      <c r="B86" s="310" t="s">
        <v>46</v>
      </c>
      <c r="C86" s="308" t="s">
        <v>46</v>
      </c>
      <c r="D86" s="309" t="s">
        <v>4</v>
      </c>
      <c r="E86" s="306">
        <v>139905309</v>
      </c>
      <c r="F86" s="306">
        <v>128641748</v>
      </c>
      <c r="G86" s="306">
        <v>76754859</v>
      </c>
      <c r="H86" s="306">
        <v>7836312</v>
      </c>
      <c r="I86" s="306">
        <v>11113561</v>
      </c>
      <c r="J86" s="306">
        <v>37105073</v>
      </c>
      <c r="K86" s="306">
        <v>30271273</v>
      </c>
      <c r="L86" s="306">
        <v>2456800</v>
      </c>
      <c r="M86" s="306">
        <v>90000</v>
      </c>
      <c r="N86" s="306">
        <v>0</v>
      </c>
      <c r="O86" s="306">
        <v>34648273</v>
      </c>
      <c r="P86" s="306">
        <v>177010382</v>
      </c>
    </row>
    <row r="87" spans="1:16" x14ac:dyDescent="0.25">
      <c r="D87" s="189"/>
      <c r="E87" s="163"/>
      <c r="F87" s="163"/>
      <c r="G87" s="189"/>
    </row>
    <row r="88" spans="1:16" x14ac:dyDescent="0.25">
      <c r="D88" s="189"/>
      <c r="E88" s="163"/>
      <c r="F88" s="163"/>
      <c r="G88" s="189"/>
    </row>
    <row r="89" spans="1:16" x14ac:dyDescent="0.25">
      <c r="D89" s="189" t="s">
        <v>47</v>
      </c>
      <c r="E89" s="163"/>
      <c r="F89" s="163"/>
      <c r="G89" s="189" t="s">
        <v>48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topLeftCell="B1" zoomScaleNormal="100" workbookViewId="0">
      <selection activeCell="C2" sqref="C2:P2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4" width="10.140625" style="1" customWidth="1"/>
    <col min="25" max="25" width="11" style="1" customWidth="1"/>
    <col min="26" max="26" width="9.42578125" style="1" customWidth="1"/>
    <col min="27" max="27" width="10.28515625" style="1" customWidth="1"/>
    <col min="28" max="28" width="9.85546875" style="1" customWidth="1"/>
    <col min="29" max="29" width="10.140625" style="1" customWidth="1"/>
    <col min="30" max="30" width="8.5703125" style="1" customWidth="1"/>
    <col min="31" max="32" width="10.85546875" style="1" customWidth="1"/>
    <col min="33" max="33" width="5.5703125" style="1" customWidth="1"/>
    <col min="34" max="34" width="14.85546875" style="1" customWidth="1"/>
    <col min="35" max="35" width="14.28515625" style="1" hidden="1" customWidth="1"/>
    <col min="36" max="36" width="0.140625" style="1" hidden="1" customWidth="1"/>
    <col min="37" max="37" width="9.42578125" style="1" bestFit="1" customWidth="1"/>
    <col min="38" max="16384" width="8.85546875" style="1"/>
  </cols>
  <sheetData>
    <row r="1" spans="2:52" ht="63" customHeight="1" x14ac:dyDescent="0.3">
      <c r="C1" s="7"/>
      <c r="J1" s="31"/>
      <c r="K1" s="158"/>
      <c r="L1" s="407" t="s">
        <v>484</v>
      </c>
      <c r="M1" s="407"/>
      <c r="N1" s="408"/>
      <c r="O1" s="408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98" t="s">
        <v>354</v>
      </c>
      <c r="AE1" s="398"/>
      <c r="AF1" s="398"/>
      <c r="AG1" s="398"/>
      <c r="AH1" s="398"/>
      <c r="AI1" s="398"/>
      <c r="AJ1" s="398"/>
      <c r="AK1" s="30"/>
    </row>
    <row r="2" spans="2:52" ht="42" customHeight="1" x14ac:dyDescent="0.25">
      <c r="C2" s="348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90"/>
      <c r="AH2" s="290"/>
      <c r="AI2" s="290"/>
      <c r="AJ2" s="290"/>
      <c r="AK2" s="30"/>
    </row>
    <row r="3" spans="2:52" ht="23.25" customHeight="1" x14ac:dyDescent="0.2">
      <c r="D3" s="1" t="s">
        <v>442</v>
      </c>
      <c r="F3" s="29"/>
      <c r="G3" s="29"/>
      <c r="H3" s="29"/>
      <c r="I3" s="29"/>
    </row>
    <row r="4" spans="2:52" s="28" customFormat="1" ht="28.5" customHeight="1" x14ac:dyDescent="0.4">
      <c r="B4" s="373" t="s">
        <v>356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52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0" t="s">
        <v>243</v>
      </c>
      <c r="AI5" s="26"/>
      <c r="AJ5" s="26"/>
    </row>
    <row r="6" spans="2:52" s="7" customFormat="1" ht="27.75" customHeight="1" x14ac:dyDescent="0.3">
      <c r="B6" s="350" t="s">
        <v>2</v>
      </c>
      <c r="C6" s="353" t="s">
        <v>244</v>
      </c>
      <c r="D6" s="365" t="s">
        <v>245</v>
      </c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401"/>
      <c r="P6" s="365" t="s">
        <v>260</v>
      </c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288"/>
      <c r="AI6" s="286"/>
      <c r="AJ6" s="356"/>
      <c r="AK6" s="25"/>
    </row>
    <row r="7" spans="2:52" s="7" customFormat="1" ht="20.45" customHeight="1" x14ac:dyDescent="0.3">
      <c r="B7" s="351"/>
      <c r="C7" s="354"/>
      <c r="D7" s="404" t="s">
        <v>249</v>
      </c>
      <c r="E7" s="384" t="s">
        <v>246</v>
      </c>
      <c r="F7" s="385"/>
      <c r="G7" s="385"/>
      <c r="H7" s="385"/>
      <c r="I7" s="385"/>
      <c r="J7" s="385"/>
      <c r="K7" s="385"/>
      <c r="L7" s="385"/>
      <c r="M7" s="385"/>
      <c r="N7" s="386"/>
      <c r="O7" s="367" t="s">
        <v>4</v>
      </c>
      <c r="P7" s="384" t="s">
        <v>246</v>
      </c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6"/>
      <c r="AH7" s="370" t="s">
        <v>4</v>
      </c>
      <c r="AI7" s="286"/>
      <c r="AJ7" s="357"/>
      <c r="AK7" s="25"/>
    </row>
    <row r="8" spans="2:52" ht="13.5" customHeight="1" x14ac:dyDescent="0.2">
      <c r="B8" s="351"/>
      <c r="C8" s="354"/>
      <c r="D8" s="405"/>
      <c r="E8" s="387" t="s">
        <v>247</v>
      </c>
      <c r="F8" s="388"/>
      <c r="G8" s="388"/>
      <c r="H8" s="388"/>
      <c r="I8" s="388"/>
      <c r="J8" s="388"/>
      <c r="K8" s="388"/>
      <c r="L8" s="388"/>
      <c r="M8" s="389"/>
      <c r="N8" s="359" t="s">
        <v>248</v>
      </c>
      <c r="O8" s="368"/>
      <c r="P8" s="375" t="s">
        <v>261</v>
      </c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7"/>
      <c r="AE8" s="362" t="s">
        <v>61</v>
      </c>
      <c r="AF8" s="362" t="s">
        <v>450</v>
      </c>
      <c r="AG8" s="359" t="s">
        <v>248</v>
      </c>
      <c r="AH8" s="371"/>
      <c r="AI8" s="356"/>
      <c r="AJ8" s="357"/>
    </row>
    <row r="9" spans="2:52" ht="12" customHeight="1" x14ac:dyDescent="0.2">
      <c r="B9" s="351"/>
      <c r="C9" s="354"/>
      <c r="D9" s="405"/>
      <c r="E9" s="390"/>
      <c r="F9" s="391"/>
      <c r="G9" s="391"/>
      <c r="H9" s="391"/>
      <c r="I9" s="391"/>
      <c r="J9" s="391"/>
      <c r="K9" s="391"/>
      <c r="L9" s="391"/>
      <c r="M9" s="392"/>
      <c r="N9" s="402"/>
      <c r="O9" s="368"/>
      <c r="P9" s="378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80"/>
      <c r="AE9" s="363"/>
      <c r="AF9" s="396"/>
      <c r="AG9" s="360"/>
      <c r="AH9" s="371"/>
      <c r="AI9" s="357"/>
      <c r="AJ9" s="357"/>
    </row>
    <row r="10" spans="2:52" ht="49.5" customHeight="1" x14ac:dyDescent="0.2">
      <c r="B10" s="351"/>
      <c r="C10" s="354"/>
      <c r="D10" s="405"/>
      <c r="E10" s="390"/>
      <c r="F10" s="391"/>
      <c r="G10" s="391"/>
      <c r="H10" s="391"/>
      <c r="I10" s="391"/>
      <c r="J10" s="391"/>
      <c r="K10" s="391"/>
      <c r="L10" s="391"/>
      <c r="M10" s="392"/>
      <c r="N10" s="402"/>
      <c r="O10" s="368"/>
      <c r="P10" s="378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80"/>
      <c r="AE10" s="363"/>
      <c r="AF10" s="396"/>
      <c r="AG10" s="360"/>
      <c r="AH10" s="371"/>
      <c r="AI10" s="357"/>
      <c r="AJ10" s="357"/>
    </row>
    <row r="11" spans="2:52" s="24" customFormat="1" ht="20.25" customHeight="1" x14ac:dyDescent="0.2">
      <c r="B11" s="352"/>
      <c r="C11" s="355"/>
      <c r="D11" s="406"/>
      <c r="E11" s="393"/>
      <c r="F11" s="394"/>
      <c r="G11" s="394"/>
      <c r="H11" s="394"/>
      <c r="I11" s="394"/>
      <c r="J11" s="394"/>
      <c r="K11" s="394"/>
      <c r="L11" s="394"/>
      <c r="M11" s="395"/>
      <c r="N11" s="403"/>
      <c r="O11" s="368"/>
      <c r="P11" s="381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3"/>
      <c r="AE11" s="363"/>
      <c r="AF11" s="396"/>
      <c r="AG11" s="361"/>
      <c r="AH11" s="371"/>
      <c r="AI11" s="358"/>
      <c r="AJ11" s="358"/>
    </row>
    <row r="12" spans="2:52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331</v>
      </c>
      <c r="H12" s="74" t="s">
        <v>332</v>
      </c>
      <c r="I12" s="74" t="s">
        <v>353</v>
      </c>
      <c r="J12" s="108" t="s">
        <v>277</v>
      </c>
      <c r="K12" s="135" t="s">
        <v>321</v>
      </c>
      <c r="L12" s="74" t="s">
        <v>278</v>
      </c>
      <c r="M12" s="299" t="s">
        <v>431</v>
      </c>
      <c r="N12" s="296" t="s">
        <v>432</v>
      </c>
      <c r="O12" s="369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333</v>
      </c>
      <c r="Y12" s="295" t="s">
        <v>437</v>
      </c>
      <c r="Z12" s="76" t="s">
        <v>425</v>
      </c>
      <c r="AA12" s="81" t="s">
        <v>258</v>
      </c>
      <c r="AB12" s="80" t="s">
        <v>259</v>
      </c>
      <c r="AC12" s="179" t="s">
        <v>355</v>
      </c>
      <c r="AD12" s="179" t="s">
        <v>355</v>
      </c>
      <c r="AE12" s="364"/>
      <c r="AF12" s="397"/>
      <c r="AG12" s="287"/>
      <c r="AH12" s="372"/>
      <c r="AI12" s="289"/>
      <c r="AJ12" s="286"/>
    </row>
    <row r="13" spans="2:52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298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295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80" t="s">
        <v>454</v>
      </c>
      <c r="AG13" s="65"/>
      <c r="AH13" s="65"/>
      <c r="AI13" s="289"/>
      <c r="AJ13" s="286"/>
    </row>
    <row r="14" spans="2:52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566479</v>
      </c>
      <c r="N14" s="297">
        <v>4259000</v>
      </c>
      <c r="O14" s="77">
        <f>SUM(D14:N14)</f>
        <v>10226496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/>
      <c r="AH14" s="23">
        <f>SUM(P14:AG14)</f>
        <v>2404922</v>
      </c>
      <c r="AI14" s="286"/>
      <c r="AJ14" s="23"/>
    </row>
    <row r="15" spans="2:52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72">
        <v>190000</v>
      </c>
      <c r="AG15" s="23"/>
      <c r="AH15" s="23">
        <f>SUM(P15:AG15)</f>
        <v>15948389</v>
      </c>
      <c r="AI15" s="20"/>
      <c r="AJ15" s="6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1"/>
      <c r="AG16" s="23"/>
      <c r="AH16" s="23">
        <f>SUM(P16:AG16)</f>
        <v>0</v>
      </c>
      <c r="AI16" s="20"/>
      <c r="AJ16" s="6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50028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50028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1"/>
      <c r="AH17" s="23">
        <f>SUM(P17:AG17)</f>
        <v>0</v>
      </c>
      <c r="AI17" s="20"/>
      <c r="AJ17" s="6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50028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566479</v>
      </c>
      <c r="N18" s="75">
        <f>SUM(N14:N17)</f>
        <v>4259000</v>
      </c>
      <c r="O18" s="75">
        <f t="shared" ref="O18" si="1">SUM(O14:O17)</f>
        <v>10384769</v>
      </c>
      <c r="P18" s="75">
        <f>SUM(P14:P17)</f>
        <v>395000</v>
      </c>
      <c r="Q18" s="75">
        <f t="shared" ref="Q18:AF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 t="shared" si="2"/>
        <v>190000</v>
      </c>
      <c r="AG18" s="75">
        <f>SUM(AG14:AG17)</f>
        <v>0</v>
      </c>
      <c r="AH18" s="23">
        <f>SUM(P18:AG18)</f>
        <v>18353311</v>
      </c>
      <c r="AI18" s="63"/>
      <c r="AJ18" s="6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s="12" customFormat="1" ht="35.25" customHeight="1" x14ac:dyDescent="0.2">
      <c r="B20" s="19"/>
      <c r="C20" s="399" t="s">
        <v>47</v>
      </c>
      <c r="D20" s="400"/>
      <c r="E20" s="400"/>
      <c r="F20" s="400"/>
      <c r="G20" s="400"/>
      <c r="H20" s="400"/>
      <c r="I20" s="400"/>
      <c r="J20" s="400"/>
      <c r="K20" s="159" t="s">
        <v>234</v>
      </c>
      <c r="L20" s="15"/>
      <c r="M20" s="15"/>
      <c r="N20" s="15"/>
      <c r="O20" s="15"/>
      <c r="P20" s="399"/>
      <c r="Q20" s="400"/>
      <c r="R20" s="400"/>
      <c r="S20" s="400"/>
      <c r="T20" s="400"/>
      <c r="U20" s="400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5"/>
      <c r="AI20" s="15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2" s="7" customFormat="1" ht="64.5" customHeight="1" x14ac:dyDescent="0.3">
      <c r="B22" s="11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2:52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2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2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2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2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2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2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2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2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2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2:51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x14ac:dyDescent="0.2">
      <c r="B99" s="2"/>
    </row>
    <row r="100" spans="2:51" x14ac:dyDescent="0.2">
      <c r="B100" s="2"/>
    </row>
    <row r="101" spans="2:51" x14ac:dyDescent="0.2">
      <c r="B101" s="2"/>
    </row>
    <row r="102" spans="2:51" x14ac:dyDescent="0.2">
      <c r="B102" s="2"/>
    </row>
    <row r="103" spans="2:51" x14ac:dyDescent="0.2">
      <c r="B103" s="2"/>
    </row>
    <row r="104" spans="2:51" x14ac:dyDescent="0.2">
      <c r="B104" s="2"/>
    </row>
    <row r="105" spans="2:51" x14ac:dyDescent="0.2">
      <c r="B105" s="2"/>
    </row>
    <row r="106" spans="2:51" x14ac:dyDescent="0.2">
      <c r="B106" s="2"/>
    </row>
    <row r="107" spans="2:51" x14ac:dyDescent="0.2">
      <c r="B107" s="2"/>
    </row>
    <row r="108" spans="2:51" x14ac:dyDescent="0.2">
      <c r="B108" s="2"/>
    </row>
    <row r="109" spans="2:51" x14ac:dyDescent="0.2">
      <c r="B109" s="2"/>
    </row>
    <row r="110" spans="2:51" x14ac:dyDescent="0.2">
      <c r="B110" s="2"/>
    </row>
    <row r="111" spans="2:51" x14ac:dyDescent="0.2">
      <c r="B111" s="2"/>
    </row>
    <row r="112" spans="2:51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D1:AJ1"/>
    <mergeCell ref="C20:J20"/>
    <mergeCell ref="D6:O6"/>
    <mergeCell ref="P20:U20"/>
    <mergeCell ref="N8:N11"/>
    <mergeCell ref="D7:D11"/>
    <mergeCell ref="E7:N7"/>
    <mergeCell ref="AI8:AI11"/>
    <mergeCell ref="L1:O1"/>
    <mergeCell ref="D22:V22"/>
    <mergeCell ref="C2:P2"/>
    <mergeCell ref="B6:B11"/>
    <mergeCell ref="C6:C11"/>
    <mergeCell ref="AJ6:AJ11"/>
    <mergeCell ref="AG8:AG11"/>
    <mergeCell ref="AE8:AE12"/>
    <mergeCell ref="P6:AG6"/>
    <mergeCell ref="O7:O12"/>
    <mergeCell ref="AH7:AH12"/>
    <mergeCell ref="B4:O4"/>
    <mergeCell ref="P8:AD11"/>
    <mergeCell ref="P7:AG7"/>
    <mergeCell ref="E8:M11"/>
    <mergeCell ref="AF8:AF12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view="pageBreakPreview" zoomScale="75" zoomScaleNormal="75" zoomScaleSheetLayoutView="75" workbookViewId="0">
      <selection activeCell="G3" sqref="G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19.5" customHeight="1" x14ac:dyDescent="0.25">
      <c r="A1" s="112"/>
      <c r="B1" s="62"/>
      <c r="C1" s="62"/>
      <c r="D1" s="62"/>
      <c r="E1" s="62"/>
      <c r="F1" s="62"/>
      <c r="G1" s="413" t="s">
        <v>279</v>
      </c>
      <c r="H1" s="414"/>
      <c r="I1" s="414"/>
    </row>
    <row r="2" spans="1:9" ht="74.25" customHeight="1" x14ac:dyDescent="0.2">
      <c r="D2" s="61"/>
      <c r="G2" s="411" t="s">
        <v>485</v>
      </c>
      <c r="H2" s="412"/>
      <c r="I2" s="412"/>
    </row>
    <row r="3" spans="1:9" ht="24.75" customHeight="1" x14ac:dyDescent="0.2">
      <c r="C3" s="61" t="s">
        <v>442</v>
      </c>
      <c r="D3" s="61"/>
      <c r="G3" s="122"/>
      <c r="H3" s="123"/>
      <c r="I3" s="123"/>
    </row>
    <row r="4" spans="1:9" ht="21" customHeight="1" x14ac:dyDescent="0.2">
      <c r="A4" s="409" t="s">
        <v>283</v>
      </c>
      <c r="B4" s="410"/>
      <c r="C4" s="410"/>
      <c r="D4" s="410"/>
      <c r="E4" s="410"/>
      <c r="F4" s="410"/>
      <c r="G4" s="410"/>
      <c r="H4" s="410"/>
      <c r="I4" s="410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20053014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SUM(H10:H44)</f>
        <v>20053014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80000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328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212000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66" customHeight="1" x14ac:dyDescent="0.2">
      <c r="A14" s="187" t="s">
        <v>438</v>
      </c>
      <c r="B14" s="187" t="s">
        <v>439</v>
      </c>
      <c r="C14" s="188" t="s">
        <v>138</v>
      </c>
      <c r="D14" s="111" t="s">
        <v>440</v>
      </c>
      <c r="E14" s="305" t="s">
        <v>451</v>
      </c>
      <c r="F14" s="90"/>
      <c r="G14" s="90"/>
      <c r="H14" s="90">
        <v>2161182</v>
      </c>
      <c r="I14" s="90"/>
    </row>
    <row r="15" spans="1:9" ht="46.5" customHeight="1" x14ac:dyDescent="0.2">
      <c r="A15" s="187" t="s">
        <v>438</v>
      </c>
      <c r="B15" s="187" t="s">
        <v>439</v>
      </c>
      <c r="C15" s="188" t="s">
        <v>138</v>
      </c>
      <c r="D15" s="111" t="s">
        <v>440</v>
      </c>
      <c r="E15" s="305" t="s">
        <v>452</v>
      </c>
      <c r="F15" s="90"/>
      <c r="G15" s="90"/>
      <c r="H15" s="90">
        <v>2278218</v>
      </c>
      <c r="I15" s="90"/>
    </row>
    <row r="16" spans="1:9" ht="64.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338</v>
      </c>
      <c r="F16" s="90"/>
      <c r="G16" s="90"/>
      <c r="H16" s="102">
        <v>941000</v>
      </c>
      <c r="I16" s="90"/>
    </row>
    <row r="17" spans="1:9" ht="48.7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75" t="s">
        <v>339</v>
      </c>
      <c r="F17" s="90"/>
      <c r="G17" s="90"/>
      <c r="H17" s="102">
        <v>202333</v>
      </c>
      <c r="I17" s="90"/>
    </row>
    <row r="18" spans="1:9" ht="56.2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340</v>
      </c>
      <c r="F18" s="90"/>
      <c r="G18" s="90"/>
      <c r="H18" s="102">
        <v>87550</v>
      </c>
      <c r="I18" s="90"/>
    </row>
    <row r="19" spans="1:9" ht="49.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341</v>
      </c>
      <c r="F19" s="90"/>
      <c r="G19" s="90"/>
      <c r="H19" s="102">
        <v>87550</v>
      </c>
      <c r="I19" s="90"/>
    </row>
    <row r="20" spans="1:9" ht="53.2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32" t="s">
        <v>342</v>
      </c>
      <c r="F20" s="90"/>
      <c r="G20" s="90"/>
      <c r="H20" s="102">
        <v>154500</v>
      </c>
      <c r="I20" s="90"/>
    </row>
    <row r="21" spans="1:9" ht="48.75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343</v>
      </c>
      <c r="F21" s="90"/>
      <c r="G21" s="90"/>
      <c r="H21" s="102">
        <v>154500</v>
      </c>
      <c r="I21" s="90"/>
    </row>
    <row r="22" spans="1:9" ht="63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344</v>
      </c>
      <c r="F22" s="90"/>
      <c r="G22" s="90"/>
      <c r="H22" s="102">
        <v>154500</v>
      </c>
      <c r="I22" s="90"/>
    </row>
    <row r="23" spans="1:9" ht="62.25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75" t="s">
        <v>345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32" t="s">
        <v>346</v>
      </c>
      <c r="F24" s="90"/>
      <c r="G24" s="90"/>
      <c r="H24" s="102">
        <v>154500</v>
      </c>
      <c r="I24" s="90"/>
    </row>
    <row r="25" spans="1:9" ht="73.5" hidden="1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/>
      <c r="F25" s="90"/>
      <c r="G25" s="90"/>
      <c r="H25" s="102"/>
      <c r="I25" s="90"/>
    </row>
    <row r="26" spans="1:9" ht="121.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357</v>
      </c>
      <c r="F26" s="90"/>
      <c r="G26" s="90"/>
      <c r="H26" s="102">
        <v>210836</v>
      </c>
      <c r="I26" s="90"/>
    </row>
    <row r="27" spans="1:9" ht="165.75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358</v>
      </c>
      <c r="F27" s="90"/>
      <c r="G27" s="90"/>
      <c r="H27" s="102">
        <v>375304</v>
      </c>
      <c r="I27" s="90"/>
    </row>
    <row r="28" spans="1:9" ht="60" customHeight="1" x14ac:dyDescent="0.2">
      <c r="A28" s="129" t="s">
        <v>293</v>
      </c>
      <c r="B28" s="129" t="s">
        <v>294</v>
      </c>
      <c r="C28" s="130" t="s">
        <v>138</v>
      </c>
      <c r="D28" s="128" t="s">
        <v>295</v>
      </c>
      <c r="E28" s="175" t="s">
        <v>359</v>
      </c>
      <c r="F28" s="90"/>
      <c r="G28" s="90"/>
      <c r="H28" s="102">
        <v>130000</v>
      </c>
      <c r="I28" s="90"/>
    </row>
    <row r="29" spans="1:9" ht="60" customHeight="1" x14ac:dyDescent="0.2">
      <c r="A29" s="129" t="s">
        <v>293</v>
      </c>
      <c r="B29" s="129" t="s">
        <v>294</v>
      </c>
      <c r="C29" s="130" t="s">
        <v>138</v>
      </c>
      <c r="D29" s="128" t="s">
        <v>295</v>
      </c>
      <c r="E29" s="175" t="s">
        <v>464</v>
      </c>
      <c r="F29" s="90"/>
      <c r="G29" s="90"/>
      <c r="H29" s="102">
        <v>150000</v>
      </c>
      <c r="I29" s="90"/>
    </row>
    <row r="30" spans="1:9" ht="60" customHeight="1" x14ac:dyDescent="0.2">
      <c r="A30" s="129" t="s">
        <v>293</v>
      </c>
      <c r="B30" s="129" t="s">
        <v>294</v>
      </c>
      <c r="C30" s="130" t="s">
        <v>138</v>
      </c>
      <c r="D30" s="128" t="s">
        <v>295</v>
      </c>
      <c r="E30" s="175" t="s">
        <v>465</v>
      </c>
      <c r="F30" s="90"/>
      <c r="G30" s="90"/>
      <c r="H30" s="102">
        <v>120000</v>
      </c>
      <c r="I30" s="90"/>
    </row>
    <row r="31" spans="1:9" ht="60" customHeight="1" x14ac:dyDescent="0.2">
      <c r="A31" s="129" t="s">
        <v>293</v>
      </c>
      <c r="B31" s="129" t="s">
        <v>294</v>
      </c>
      <c r="C31" s="130" t="s">
        <v>138</v>
      </c>
      <c r="D31" s="128" t="s">
        <v>295</v>
      </c>
      <c r="E31" s="175" t="s">
        <v>466</v>
      </c>
      <c r="F31" s="90"/>
      <c r="G31" s="90"/>
      <c r="H31" s="102">
        <v>100000</v>
      </c>
      <c r="I31" s="90"/>
    </row>
    <row r="32" spans="1:9" ht="60" customHeight="1" x14ac:dyDescent="0.2">
      <c r="A32" s="129" t="s">
        <v>293</v>
      </c>
      <c r="B32" s="129" t="s">
        <v>294</v>
      </c>
      <c r="C32" s="130" t="s">
        <v>138</v>
      </c>
      <c r="D32" s="128" t="s">
        <v>295</v>
      </c>
      <c r="E32" s="175" t="s">
        <v>467</v>
      </c>
      <c r="F32" s="90"/>
      <c r="G32" s="90"/>
      <c r="H32" s="102">
        <v>100000</v>
      </c>
      <c r="I32" s="90"/>
    </row>
    <row r="33" spans="1:9" ht="60" customHeight="1" x14ac:dyDescent="0.2">
      <c r="A33" s="129" t="s">
        <v>293</v>
      </c>
      <c r="B33" s="129" t="s">
        <v>294</v>
      </c>
      <c r="C33" s="130" t="s">
        <v>138</v>
      </c>
      <c r="D33" s="128" t="s">
        <v>295</v>
      </c>
      <c r="E33" s="175" t="s">
        <v>468</v>
      </c>
      <c r="F33" s="90"/>
      <c r="G33" s="90"/>
      <c r="H33" s="102">
        <v>150000</v>
      </c>
      <c r="I33" s="90"/>
    </row>
    <row r="34" spans="1:9" ht="60" customHeight="1" x14ac:dyDescent="0.2">
      <c r="A34" s="129" t="s">
        <v>293</v>
      </c>
      <c r="B34" s="129" t="s">
        <v>294</v>
      </c>
      <c r="C34" s="130" t="s">
        <v>138</v>
      </c>
      <c r="D34" s="128" t="s">
        <v>295</v>
      </c>
      <c r="E34" s="175" t="s">
        <v>469</v>
      </c>
      <c r="F34" s="90"/>
      <c r="G34" s="90"/>
      <c r="H34" s="102">
        <v>100000</v>
      </c>
      <c r="I34" s="90"/>
    </row>
    <row r="35" spans="1:9" ht="60" customHeight="1" x14ac:dyDescent="0.2">
      <c r="A35" s="129" t="s">
        <v>293</v>
      </c>
      <c r="B35" s="129" t="s">
        <v>294</v>
      </c>
      <c r="C35" s="130" t="s">
        <v>138</v>
      </c>
      <c r="D35" s="128" t="s">
        <v>295</v>
      </c>
      <c r="E35" s="175" t="s">
        <v>470</v>
      </c>
      <c r="F35" s="90"/>
      <c r="G35" s="90"/>
      <c r="H35" s="102">
        <v>100000</v>
      </c>
      <c r="I35" s="90"/>
    </row>
    <row r="36" spans="1:9" ht="96" customHeight="1" x14ac:dyDescent="0.2">
      <c r="A36" s="129" t="s">
        <v>293</v>
      </c>
      <c r="B36" s="129" t="s">
        <v>294</v>
      </c>
      <c r="C36" s="130" t="s">
        <v>138</v>
      </c>
      <c r="D36" s="128" t="s">
        <v>295</v>
      </c>
      <c r="E36" s="175" t="s">
        <v>471</v>
      </c>
      <c r="F36" s="90"/>
      <c r="G36" s="90"/>
      <c r="H36" s="102">
        <v>510307</v>
      </c>
      <c r="I36" s="90"/>
    </row>
    <row r="37" spans="1:9" ht="69" customHeight="1" x14ac:dyDescent="0.2">
      <c r="A37" s="129" t="s">
        <v>293</v>
      </c>
      <c r="B37" s="129" t="s">
        <v>294</v>
      </c>
      <c r="C37" s="130" t="s">
        <v>138</v>
      </c>
      <c r="D37" s="128" t="s">
        <v>295</v>
      </c>
      <c r="E37" s="175" t="s">
        <v>472</v>
      </c>
      <c r="F37" s="90"/>
      <c r="G37" s="90"/>
      <c r="H37" s="102">
        <v>150000</v>
      </c>
      <c r="I37" s="90"/>
    </row>
    <row r="38" spans="1:9" ht="75" customHeight="1" x14ac:dyDescent="0.2">
      <c r="A38" s="129" t="s">
        <v>290</v>
      </c>
      <c r="B38" s="129" t="s">
        <v>291</v>
      </c>
      <c r="C38" s="130" t="s">
        <v>142</v>
      </c>
      <c r="D38" s="128" t="s">
        <v>292</v>
      </c>
      <c r="E38" s="131" t="s">
        <v>426</v>
      </c>
      <c r="F38" s="90"/>
      <c r="G38" s="90"/>
      <c r="H38" s="102">
        <v>337564</v>
      </c>
      <c r="I38" s="90"/>
    </row>
    <row r="39" spans="1:9" ht="65.25" customHeight="1" x14ac:dyDescent="0.2">
      <c r="A39" s="129" t="s">
        <v>290</v>
      </c>
      <c r="B39" s="129" t="s">
        <v>291</v>
      </c>
      <c r="C39" s="130" t="s">
        <v>142</v>
      </c>
      <c r="D39" s="128" t="s">
        <v>292</v>
      </c>
      <c r="E39" s="131" t="s">
        <v>368</v>
      </c>
      <c r="F39" s="90"/>
      <c r="G39" s="90"/>
      <c r="H39" s="102">
        <v>389849</v>
      </c>
      <c r="I39" s="90"/>
    </row>
    <row r="40" spans="1:9" ht="141.75" customHeight="1" x14ac:dyDescent="0.2">
      <c r="A40" s="129" t="s">
        <v>290</v>
      </c>
      <c r="B40" s="129" t="s">
        <v>291</v>
      </c>
      <c r="C40" s="127" t="s">
        <v>142</v>
      </c>
      <c r="D40" s="128" t="s">
        <v>292</v>
      </c>
      <c r="E40" s="131" t="s">
        <v>329</v>
      </c>
      <c r="F40" s="90"/>
      <c r="G40" s="90"/>
      <c r="H40" s="102">
        <v>242151</v>
      </c>
      <c r="I40" s="90"/>
    </row>
    <row r="41" spans="1:9" ht="93" customHeight="1" x14ac:dyDescent="0.2">
      <c r="A41" s="186" t="s">
        <v>334</v>
      </c>
      <c r="B41" s="129">
        <v>7367</v>
      </c>
      <c r="C41" s="186" t="s">
        <v>138</v>
      </c>
      <c r="D41" s="128" t="s">
        <v>336</v>
      </c>
      <c r="E41" s="176" t="s">
        <v>337</v>
      </c>
      <c r="F41" s="90"/>
      <c r="G41" s="90"/>
      <c r="H41" s="85">
        <v>8452500</v>
      </c>
      <c r="I41" s="90"/>
    </row>
    <row r="42" spans="1:9" ht="65.25" customHeight="1" x14ac:dyDescent="0.2">
      <c r="A42" s="187" t="s">
        <v>192</v>
      </c>
      <c r="B42" s="187" t="s">
        <v>191</v>
      </c>
      <c r="C42" s="188" t="s">
        <v>190</v>
      </c>
      <c r="D42" s="111" t="s">
        <v>189</v>
      </c>
      <c r="E42" s="176" t="s">
        <v>441</v>
      </c>
      <c r="F42" s="90"/>
      <c r="G42" s="90"/>
      <c r="H42" s="85">
        <v>6500</v>
      </c>
      <c r="I42" s="90"/>
    </row>
    <row r="43" spans="1:9" ht="65.25" customHeight="1" x14ac:dyDescent="0.2">
      <c r="A43" s="187" t="s">
        <v>192</v>
      </c>
      <c r="B43" s="187" t="s">
        <v>191</v>
      </c>
      <c r="C43" s="188" t="s">
        <v>190</v>
      </c>
      <c r="D43" s="111" t="s">
        <v>189</v>
      </c>
      <c r="E43" s="176" t="s">
        <v>473</v>
      </c>
      <c r="F43" s="90"/>
      <c r="G43" s="90"/>
      <c r="H43" s="85">
        <v>5670</v>
      </c>
      <c r="I43" s="90"/>
    </row>
    <row r="44" spans="1:9" ht="54.75" customHeight="1" x14ac:dyDescent="0.2">
      <c r="A44" s="187" t="s">
        <v>192</v>
      </c>
      <c r="B44" s="187" t="s">
        <v>191</v>
      </c>
      <c r="C44" s="188" t="s">
        <v>190</v>
      </c>
      <c r="D44" s="111" t="s">
        <v>189</v>
      </c>
      <c r="E44" s="176" t="s">
        <v>427</v>
      </c>
      <c r="F44" s="90"/>
      <c r="G44" s="90"/>
      <c r="H44" s="85">
        <v>100000</v>
      </c>
      <c r="I44" s="90"/>
    </row>
    <row r="45" spans="1:9" s="46" customFormat="1" ht="43.5" customHeight="1" x14ac:dyDescent="0.2">
      <c r="A45" s="136" t="s">
        <v>177</v>
      </c>
      <c r="B45" s="107"/>
      <c r="C45" s="136"/>
      <c r="D45" s="144" t="s">
        <v>238</v>
      </c>
      <c r="E45" s="145"/>
      <c r="F45" s="146"/>
      <c r="G45" s="146"/>
      <c r="H45" s="143">
        <f>H46</f>
        <v>9952204</v>
      </c>
      <c r="I45" s="146"/>
    </row>
    <row r="46" spans="1:9" s="46" customFormat="1" ht="40.5" customHeight="1" x14ac:dyDescent="0.2">
      <c r="A46" s="136" t="s">
        <v>176</v>
      </c>
      <c r="B46" s="107"/>
      <c r="C46" s="136"/>
      <c r="D46" s="144" t="s">
        <v>238</v>
      </c>
      <c r="E46" s="145"/>
      <c r="F46" s="146"/>
      <c r="G46" s="146"/>
      <c r="H46" s="143">
        <f>SUM(H47:H62)</f>
        <v>9952204</v>
      </c>
      <c r="I46" s="146"/>
    </row>
    <row r="47" spans="1:9" ht="117.75" customHeight="1" x14ac:dyDescent="0.2">
      <c r="A47" s="187" t="s">
        <v>144</v>
      </c>
      <c r="B47" s="187" t="s">
        <v>143</v>
      </c>
      <c r="C47" s="188" t="s">
        <v>142</v>
      </c>
      <c r="D47" s="111" t="s">
        <v>141</v>
      </c>
      <c r="E47" s="87" t="s">
        <v>237</v>
      </c>
      <c r="F47" s="104" t="s">
        <v>280</v>
      </c>
      <c r="G47" s="102"/>
      <c r="H47" s="102">
        <v>2279530</v>
      </c>
      <c r="I47" s="85"/>
    </row>
    <row r="48" spans="1:9" ht="86.25" hidden="1" customHeight="1" x14ac:dyDescent="0.2">
      <c r="A48" s="187" t="s">
        <v>144</v>
      </c>
      <c r="B48" s="187" t="s">
        <v>143</v>
      </c>
      <c r="C48" s="188" t="s">
        <v>142</v>
      </c>
      <c r="D48" s="111" t="s">
        <v>141</v>
      </c>
      <c r="E48" s="87"/>
      <c r="F48" s="104"/>
      <c r="G48" s="102"/>
      <c r="H48" s="102"/>
      <c r="I48" s="85"/>
    </row>
    <row r="49" spans="1:9" ht="67.5" customHeight="1" x14ac:dyDescent="0.2">
      <c r="A49" s="187" t="s">
        <v>144</v>
      </c>
      <c r="B49" s="187" t="s">
        <v>143</v>
      </c>
      <c r="C49" s="188" t="s">
        <v>142</v>
      </c>
      <c r="D49" s="111" t="s">
        <v>141</v>
      </c>
      <c r="E49" s="87" t="s">
        <v>428</v>
      </c>
      <c r="F49" s="104"/>
      <c r="G49" s="102"/>
      <c r="H49" s="102">
        <v>1208900</v>
      </c>
      <c r="I49" s="85"/>
    </row>
    <row r="50" spans="1:9" ht="75" customHeight="1" x14ac:dyDescent="0.2">
      <c r="A50" s="187" t="s">
        <v>364</v>
      </c>
      <c r="B50" s="187" t="s">
        <v>365</v>
      </c>
      <c r="C50" s="188" t="s">
        <v>142</v>
      </c>
      <c r="D50" s="111" t="s">
        <v>366</v>
      </c>
      <c r="E50" s="87" t="s">
        <v>369</v>
      </c>
      <c r="F50" s="104"/>
      <c r="G50" s="102"/>
      <c r="H50" s="102">
        <v>722171</v>
      </c>
      <c r="I50" s="85"/>
    </row>
    <row r="51" spans="1:9" ht="75" customHeight="1" x14ac:dyDescent="0.2">
      <c r="A51" s="187" t="s">
        <v>364</v>
      </c>
      <c r="B51" s="187" t="s">
        <v>365</v>
      </c>
      <c r="C51" s="188" t="s">
        <v>142</v>
      </c>
      <c r="D51" s="111" t="s">
        <v>366</v>
      </c>
      <c r="E51" s="87" t="s">
        <v>453</v>
      </c>
      <c r="F51" s="104"/>
      <c r="G51" s="102"/>
      <c r="H51" s="102">
        <v>25000</v>
      </c>
      <c r="I51" s="85"/>
    </row>
    <row r="52" spans="1:9" ht="65.25" customHeight="1" x14ac:dyDescent="0.2">
      <c r="A52" s="129" t="s">
        <v>293</v>
      </c>
      <c r="B52" s="129" t="s">
        <v>294</v>
      </c>
      <c r="C52" s="130" t="s">
        <v>138</v>
      </c>
      <c r="D52" s="128" t="s">
        <v>295</v>
      </c>
      <c r="E52" s="132" t="s">
        <v>347</v>
      </c>
      <c r="F52" s="104"/>
      <c r="G52" s="102"/>
      <c r="H52" s="102">
        <v>95790</v>
      </c>
      <c r="I52" s="85"/>
    </row>
    <row r="53" spans="1:9" ht="66.75" customHeight="1" x14ac:dyDescent="0.25">
      <c r="A53" s="129" t="s">
        <v>293</v>
      </c>
      <c r="B53" s="129" t="s">
        <v>294</v>
      </c>
      <c r="C53" s="130" t="s">
        <v>138</v>
      </c>
      <c r="D53" s="128" t="s">
        <v>295</v>
      </c>
      <c r="E53" s="133" t="s">
        <v>348</v>
      </c>
      <c r="F53" s="104"/>
      <c r="G53" s="102"/>
      <c r="H53" s="102">
        <v>154500</v>
      </c>
      <c r="I53" s="85"/>
    </row>
    <row r="54" spans="1:9" ht="66" customHeight="1" x14ac:dyDescent="0.2">
      <c r="A54" s="129" t="s">
        <v>293</v>
      </c>
      <c r="B54" s="129" t="s">
        <v>294</v>
      </c>
      <c r="C54" s="130" t="s">
        <v>138</v>
      </c>
      <c r="D54" s="128" t="s">
        <v>295</v>
      </c>
      <c r="E54" s="134" t="s">
        <v>330</v>
      </c>
      <c r="F54" s="104"/>
      <c r="G54" s="102"/>
      <c r="H54" s="102">
        <v>23999</v>
      </c>
      <c r="I54" s="85"/>
    </row>
    <row r="55" spans="1:9" ht="79.5" customHeight="1" x14ac:dyDescent="0.2">
      <c r="A55" s="129" t="s">
        <v>293</v>
      </c>
      <c r="B55" s="129" t="s">
        <v>294</v>
      </c>
      <c r="C55" s="130" t="s">
        <v>138</v>
      </c>
      <c r="D55" s="128" t="s">
        <v>295</v>
      </c>
      <c r="E55" s="134" t="s">
        <v>474</v>
      </c>
      <c r="F55" s="104"/>
      <c r="G55" s="102"/>
      <c r="H55" s="102">
        <v>70000</v>
      </c>
      <c r="I55" s="85"/>
    </row>
    <row r="56" spans="1:9" ht="66" customHeight="1" x14ac:dyDescent="0.2">
      <c r="A56" s="129" t="s">
        <v>293</v>
      </c>
      <c r="B56" s="129" t="s">
        <v>294</v>
      </c>
      <c r="C56" s="130" t="s">
        <v>138</v>
      </c>
      <c r="D56" s="128" t="s">
        <v>295</v>
      </c>
      <c r="E56" s="134" t="s">
        <v>475</v>
      </c>
      <c r="F56" s="104"/>
      <c r="G56" s="102"/>
      <c r="H56" s="102">
        <v>25000</v>
      </c>
      <c r="I56" s="85"/>
    </row>
    <row r="57" spans="1:9" ht="37.5" customHeight="1" x14ac:dyDescent="0.2">
      <c r="A57" s="129" t="s">
        <v>148</v>
      </c>
      <c r="B57" s="129" t="s">
        <v>147</v>
      </c>
      <c r="C57" s="130" t="s">
        <v>146</v>
      </c>
      <c r="D57" s="128" t="s">
        <v>145</v>
      </c>
      <c r="E57" s="134" t="s">
        <v>236</v>
      </c>
      <c r="F57" s="104"/>
      <c r="G57" s="102"/>
      <c r="H57" s="102">
        <v>25100</v>
      </c>
      <c r="I57" s="85"/>
    </row>
    <row r="58" spans="1:9" ht="37.5" customHeight="1" x14ac:dyDescent="0.2">
      <c r="A58" s="187" t="s">
        <v>173</v>
      </c>
      <c r="B58" s="187" t="s">
        <v>172</v>
      </c>
      <c r="C58" s="188" t="s">
        <v>171</v>
      </c>
      <c r="D58" s="111" t="s">
        <v>170</v>
      </c>
      <c r="E58" s="134" t="s">
        <v>236</v>
      </c>
      <c r="F58" s="104"/>
      <c r="G58" s="102"/>
      <c r="H58" s="102">
        <v>42000</v>
      </c>
      <c r="I58" s="85"/>
    </row>
    <row r="59" spans="1:9" ht="81.75" customHeight="1" x14ac:dyDescent="0.2">
      <c r="A59" s="129" t="s">
        <v>167</v>
      </c>
      <c r="B59" s="129" t="s">
        <v>119</v>
      </c>
      <c r="C59" s="130" t="s">
        <v>169</v>
      </c>
      <c r="D59" s="128" t="s">
        <v>168</v>
      </c>
      <c r="E59" s="134" t="s">
        <v>236</v>
      </c>
      <c r="F59" s="104"/>
      <c r="G59" s="102"/>
      <c r="H59" s="102">
        <v>5055735</v>
      </c>
      <c r="I59" s="85"/>
    </row>
    <row r="60" spans="1:9" ht="37.5" customHeight="1" x14ac:dyDescent="0.2">
      <c r="A60" s="129" t="s">
        <v>161</v>
      </c>
      <c r="B60" s="129" t="s">
        <v>160</v>
      </c>
      <c r="C60" s="130" t="s">
        <v>156</v>
      </c>
      <c r="D60" s="128" t="s">
        <v>159</v>
      </c>
      <c r="E60" s="134" t="s">
        <v>236</v>
      </c>
      <c r="F60" s="104"/>
      <c r="G60" s="102"/>
      <c r="H60" s="102">
        <v>29000</v>
      </c>
      <c r="I60" s="85"/>
    </row>
    <row r="61" spans="1:9" ht="37.5" customHeight="1" x14ac:dyDescent="0.2">
      <c r="A61" s="187" t="s">
        <v>361</v>
      </c>
      <c r="B61" s="187" t="s">
        <v>362</v>
      </c>
      <c r="C61" s="188" t="s">
        <v>156</v>
      </c>
      <c r="D61" s="111" t="s">
        <v>363</v>
      </c>
      <c r="E61" s="134" t="s">
        <v>236</v>
      </c>
      <c r="F61" s="104"/>
      <c r="G61" s="102"/>
      <c r="H61" s="102">
        <v>187679</v>
      </c>
      <c r="I61" s="85"/>
    </row>
    <row r="62" spans="1:9" ht="30.75" customHeight="1" x14ac:dyDescent="0.2">
      <c r="A62" s="187" t="s">
        <v>217</v>
      </c>
      <c r="B62" s="187" t="s">
        <v>58</v>
      </c>
      <c r="C62" s="188" t="s">
        <v>65</v>
      </c>
      <c r="D62" s="111" t="s">
        <v>97</v>
      </c>
      <c r="E62" s="134" t="s">
        <v>236</v>
      </c>
      <c r="F62" s="86"/>
      <c r="G62" s="86"/>
      <c r="H62" s="102">
        <v>7800</v>
      </c>
      <c r="I62" s="85"/>
    </row>
    <row r="63" spans="1:9" s="48" customFormat="1" ht="48.75" customHeight="1" x14ac:dyDescent="0.35">
      <c r="A63" s="136" t="s">
        <v>136</v>
      </c>
      <c r="B63" s="107"/>
      <c r="C63" s="136"/>
      <c r="D63" s="147" t="s">
        <v>134</v>
      </c>
      <c r="E63" s="148"/>
      <c r="F63" s="140"/>
      <c r="G63" s="146"/>
      <c r="H63" s="141">
        <f>H64</f>
        <v>35000</v>
      </c>
      <c r="I63" s="146"/>
    </row>
    <row r="64" spans="1:9" s="47" customFormat="1" ht="45.75" customHeight="1" x14ac:dyDescent="0.25">
      <c r="A64" s="136" t="s">
        <v>135</v>
      </c>
      <c r="B64" s="149"/>
      <c r="C64" s="150"/>
      <c r="D64" s="147" t="s">
        <v>134</v>
      </c>
      <c r="E64" s="151"/>
      <c r="F64" s="145"/>
      <c r="G64" s="145"/>
      <c r="H64" s="141">
        <f>H65+H66</f>
        <v>35000</v>
      </c>
      <c r="I64" s="151"/>
    </row>
    <row r="65" spans="1:16" s="47" customFormat="1" ht="66.75" customHeight="1" x14ac:dyDescent="0.25">
      <c r="A65" s="187" t="s">
        <v>121</v>
      </c>
      <c r="B65" s="187" t="s">
        <v>120</v>
      </c>
      <c r="C65" s="188" t="s">
        <v>119</v>
      </c>
      <c r="D65" s="111" t="s">
        <v>118</v>
      </c>
      <c r="E65" s="100" t="s">
        <v>236</v>
      </c>
      <c r="F65" s="86"/>
      <c r="G65" s="86"/>
      <c r="H65" s="105">
        <v>10000</v>
      </c>
      <c r="I65" s="85"/>
    </row>
    <row r="66" spans="1:16" s="47" customFormat="1" ht="39" customHeight="1" x14ac:dyDescent="0.25">
      <c r="A66" s="187" t="s">
        <v>117</v>
      </c>
      <c r="B66" s="187" t="s">
        <v>116</v>
      </c>
      <c r="C66" s="188" t="s">
        <v>115</v>
      </c>
      <c r="D66" s="111" t="s">
        <v>114</v>
      </c>
      <c r="E66" s="85" t="s">
        <v>236</v>
      </c>
      <c r="F66" s="86"/>
      <c r="G66" s="86"/>
      <c r="H66" s="105">
        <v>25000</v>
      </c>
      <c r="I66" s="85"/>
    </row>
    <row r="67" spans="1:16" s="46" customFormat="1" ht="40.5" customHeight="1" x14ac:dyDescent="0.2">
      <c r="A67" s="107">
        <v>1000000</v>
      </c>
      <c r="B67" s="152"/>
      <c r="C67" s="137"/>
      <c r="D67" s="153" t="s">
        <v>100</v>
      </c>
      <c r="E67" s="154"/>
      <c r="F67" s="140"/>
      <c r="G67" s="155"/>
      <c r="H67" s="141">
        <f>H68</f>
        <v>231055</v>
      </c>
      <c r="I67" s="155"/>
    </row>
    <row r="68" spans="1:16" ht="45" customHeight="1" x14ac:dyDescent="0.2">
      <c r="A68" s="107">
        <v>1010000</v>
      </c>
      <c r="B68" s="152"/>
      <c r="C68" s="137"/>
      <c r="D68" s="153" t="s">
        <v>100</v>
      </c>
      <c r="E68" s="156"/>
      <c r="F68" s="157"/>
      <c r="G68" s="157"/>
      <c r="H68" s="141">
        <f>H69+H70+H71</f>
        <v>231055</v>
      </c>
      <c r="I68" s="155"/>
    </row>
    <row r="69" spans="1:16" ht="31.5" customHeight="1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236</v>
      </c>
      <c r="F69" s="92"/>
      <c r="G69" s="92"/>
      <c r="H69" s="105">
        <v>10000</v>
      </c>
      <c r="I69" s="92"/>
    </row>
    <row r="70" spans="1:16" ht="74.25" customHeight="1" x14ac:dyDescent="0.2">
      <c r="A70" s="83" t="s">
        <v>350</v>
      </c>
      <c r="B70" s="84" t="s">
        <v>351</v>
      </c>
      <c r="C70" s="83" t="s">
        <v>142</v>
      </c>
      <c r="D70" s="88" t="s">
        <v>352</v>
      </c>
      <c r="E70" s="184" t="s">
        <v>360</v>
      </c>
      <c r="F70" s="92"/>
      <c r="G70" s="92"/>
      <c r="H70" s="92">
        <v>198755</v>
      </c>
      <c r="I70" s="92"/>
    </row>
    <row r="71" spans="1:16" ht="60" customHeight="1" x14ac:dyDescent="0.2">
      <c r="A71" s="291">
        <v>1014060</v>
      </c>
      <c r="B71" s="292">
        <v>4060</v>
      </c>
      <c r="C71" s="293" t="s">
        <v>83</v>
      </c>
      <c r="D71" s="93" t="s">
        <v>82</v>
      </c>
      <c r="E71" s="94" t="s">
        <v>236</v>
      </c>
      <c r="F71" s="92"/>
      <c r="G71" s="92"/>
      <c r="H71" s="92">
        <v>22300</v>
      </c>
      <c r="I71" s="92"/>
    </row>
    <row r="72" spans="1:16" ht="51" hidden="1" customHeight="1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52.5" hidden="1" customHeight="1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42.75" customHeight="1" x14ac:dyDescent="0.3">
      <c r="A74" s="107" t="s">
        <v>274</v>
      </c>
      <c r="B74" s="107" t="s">
        <v>274</v>
      </c>
      <c r="C74" s="136" t="s">
        <v>274</v>
      </c>
      <c r="D74" s="300" t="s">
        <v>273</v>
      </c>
      <c r="E74" s="140" t="s">
        <v>274</v>
      </c>
      <c r="F74" s="301" t="s">
        <v>274</v>
      </c>
      <c r="G74" s="302"/>
      <c r="H74" s="303">
        <f>H8+H45+H63+H67</f>
        <v>30271273</v>
      </c>
      <c r="I74" s="301" t="s">
        <v>274</v>
      </c>
    </row>
    <row r="75" spans="1:16" ht="19.5" x14ac:dyDescent="0.2">
      <c r="D75" s="43"/>
      <c r="E75" s="44"/>
      <c r="F75" s="43"/>
      <c r="G75" s="43"/>
    </row>
    <row r="76" spans="1:16" s="39" customFormat="1" ht="30.75" customHeight="1" x14ac:dyDescent="0.3">
      <c r="A76" s="42" t="s">
        <v>370</v>
      </c>
      <c r="B76" s="38"/>
      <c r="C76" s="40"/>
      <c r="D76" s="40"/>
      <c r="E76" s="41"/>
      <c r="F76" s="40"/>
      <c r="G76" s="40"/>
      <c r="H76" s="106"/>
      <c r="I76" s="38"/>
    </row>
    <row r="77" spans="1:16" ht="13.5" customHeight="1" x14ac:dyDescent="0.2">
      <c r="E77" s="38"/>
    </row>
    <row r="78" spans="1:16" ht="20.25" hidden="1" customHeight="1" x14ac:dyDescent="0.2"/>
    <row r="79" spans="1:16" ht="28.5" hidden="1" customHeight="1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21" hidden="1" customHeight="1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12.75" hidden="1" customHeight="1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12.75" hidden="1" customHeight="1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58" orientation="landscape" r:id="rId1"/>
  <headerFooter alignWithMargins="0">
    <oddFooter>&amp;R&amp;P</oddFooter>
  </headerFooter>
  <rowBreaks count="4" manualBreakCount="4">
    <brk id="26" max="8" man="1"/>
    <brk id="33" max="8" man="1"/>
    <brk id="40" max="8" man="1"/>
    <brk id="5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0" zoomScaleNormal="70" workbookViewId="0">
      <selection activeCell="A5" sqref="A5:I5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/>
      <c r="F1" s="420" t="s">
        <v>421</v>
      </c>
      <c r="G1" s="421"/>
      <c r="H1" s="421"/>
      <c r="I1" s="421"/>
    </row>
    <row r="2" spans="1:11" ht="12.75" customHeight="1" x14ac:dyDescent="0.2">
      <c r="F2" s="418" t="s">
        <v>486</v>
      </c>
      <c r="G2" s="419"/>
      <c r="H2" s="419"/>
      <c r="I2" s="419"/>
    </row>
    <row r="3" spans="1:11" ht="28.5" customHeight="1" x14ac:dyDescent="0.2">
      <c r="B3" s="304" t="s">
        <v>442</v>
      </c>
      <c r="D3" s="282"/>
      <c r="F3" s="419"/>
      <c r="G3" s="419"/>
      <c r="H3" s="419"/>
      <c r="I3" s="419"/>
    </row>
    <row r="4" spans="1:11" ht="15" customHeight="1" x14ac:dyDescent="0.2">
      <c r="F4" s="419"/>
      <c r="G4" s="419"/>
      <c r="H4" s="419"/>
      <c r="I4" s="419"/>
    </row>
    <row r="5" spans="1:11" s="281" customFormat="1" ht="40.5" customHeight="1" x14ac:dyDescent="0.3">
      <c r="A5" s="423" t="s">
        <v>420</v>
      </c>
      <c r="B5" s="423"/>
      <c r="C5" s="423"/>
      <c r="D5" s="423"/>
      <c r="E5" s="423"/>
      <c r="F5" s="423"/>
      <c r="G5" s="423"/>
      <c r="H5" s="423"/>
      <c r="I5" s="423"/>
    </row>
    <row r="6" spans="1:11" x14ac:dyDescent="0.2">
      <c r="H6" s="280"/>
    </row>
    <row r="7" spans="1:11" s="192" customFormat="1" ht="26.25" customHeight="1" x14ac:dyDescent="0.2">
      <c r="A7" s="424" t="s">
        <v>231</v>
      </c>
      <c r="B7" s="424" t="s">
        <v>230</v>
      </c>
      <c r="C7" s="424" t="s">
        <v>419</v>
      </c>
      <c r="D7" s="422" t="s">
        <v>418</v>
      </c>
      <c r="E7" s="415" t="s">
        <v>417</v>
      </c>
      <c r="F7" s="422" t="s">
        <v>416</v>
      </c>
      <c r="G7" s="422" t="s">
        <v>4</v>
      </c>
      <c r="H7" s="415"/>
      <c r="I7" s="422" t="s">
        <v>5</v>
      </c>
      <c r="J7" s="415" t="s">
        <v>6</v>
      </c>
      <c r="K7" s="415"/>
    </row>
    <row r="8" spans="1:11" s="192" customFormat="1" ht="105.75" customHeight="1" x14ac:dyDescent="0.2">
      <c r="A8" s="424"/>
      <c r="B8" s="424"/>
      <c r="C8" s="424"/>
      <c r="D8" s="422"/>
      <c r="E8" s="415"/>
      <c r="F8" s="422"/>
      <c r="G8" s="422"/>
      <c r="H8" s="415"/>
      <c r="I8" s="422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415</v>
      </c>
      <c r="E10" s="207"/>
      <c r="F10" s="217"/>
      <c r="G10" s="217">
        <f>G11</f>
        <v>2657531</v>
      </c>
      <c r="H10" s="217">
        <f>H11</f>
        <v>0</v>
      </c>
      <c r="I10" s="217">
        <f>I11</f>
        <v>2569226</v>
      </c>
      <c r="J10" s="217">
        <f>J11</f>
        <v>88305</v>
      </c>
      <c r="K10" s="217">
        <f>K11</f>
        <v>52000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415</v>
      </c>
      <c r="E11" s="207"/>
      <c r="F11" s="217"/>
      <c r="G11" s="217">
        <f>G13+G14+G15+G16+G17+G18+G19+G20+G21+G23+G22+G24</f>
        <v>2657531</v>
      </c>
      <c r="H11" s="217">
        <f t="shared" ref="H11" si="0">H13+H14+H15+H16+H17+H18+H19+H20+H21+H23+H22</f>
        <v>0</v>
      </c>
      <c r="I11" s="217">
        <f>I13+I14+I15+I16+I17+I18+I19+I20+I21+I23+I22+I24</f>
        <v>2569226</v>
      </c>
      <c r="J11" s="217">
        <f t="shared" ref="J11:K11" si="1">J13+J14+J15+J16+J17+J18+J19+J20+J21+J23+J22+J24</f>
        <v>88305</v>
      </c>
      <c r="K11" s="217">
        <f t="shared" si="1"/>
        <v>52000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414</v>
      </c>
      <c r="B13" s="266" t="s">
        <v>413</v>
      </c>
      <c r="C13" s="265">
        <v>1060</v>
      </c>
      <c r="D13" s="261" t="s">
        <v>412</v>
      </c>
      <c r="E13" s="244" t="s">
        <v>411</v>
      </c>
      <c r="F13" s="212" t="s">
        <v>410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409</v>
      </c>
      <c r="F14" s="212" t="s">
        <v>408</v>
      </c>
      <c r="G14" s="211">
        <f>I14+J14</f>
        <v>300800</v>
      </c>
      <c r="H14" s="210"/>
      <c r="I14" s="210">
        <v>300800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407</v>
      </c>
      <c r="F15" s="255" t="s">
        <v>406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405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6" t="s">
        <v>404</v>
      </c>
      <c r="F17" s="425" t="s">
        <v>376</v>
      </c>
      <c r="G17" s="211">
        <f t="shared" ref="G17:G24" si="2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7"/>
      <c r="F18" s="426"/>
      <c r="G18" s="211">
        <f t="shared" si="2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403</v>
      </c>
      <c r="F19" s="255" t="s">
        <v>402</v>
      </c>
      <c r="G19" s="211">
        <f t="shared" si="2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401</v>
      </c>
      <c r="F20" s="253" t="s">
        <v>400</v>
      </c>
      <c r="G20" s="211">
        <f t="shared" si="2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422</v>
      </c>
      <c r="F21" s="253" t="s">
        <v>423</v>
      </c>
      <c r="G21" s="211">
        <f t="shared" si="2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399</v>
      </c>
      <c r="F22" s="253" t="s">
        <v>398</v>
      </c>
      <c r="G22" s="211">
        <f t="shared" si="2"/>
        <v>1737130</v>
      </c>
      <c r="H22" s="210"/>
      <c r="I22" s="210">
        <v>1737130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397</v>
      </c>
      <c r="F23" s="247" t="s">
        <v>374</v>
      </c>
      <c r="G23" s="246">
        <f t="shared" si="2"/>
        <v>166800</v>
      </c>
      <c r="H23" s="210"/>
      <c r="I23" s="210">
        <v>114800</v>
      </c>
      <c r="J23" s="210">
        <v>52000</v>
      </c>
      <c r="K23" s="210">
        <v>52000</v>
      </c>
    </row>
    <row r="24" spans="1:11" ht="60" customHeight="1" x14ac:dyDescent="0.2">
      <c r="A24" s="284" t="s">
        <v>460</v>
      </c>
      <c r="B24" s="284" t="s">
        <v>461</v>
      </c>
      <c r="C24" s="285" t="s">
        <v>183</v>
      </c>
      <c r="D24" s="111" t="s">
        <v>462</v>
      </c>
      <c r="E24" s="228" t="s">
        <v>476</v>
      </c>
      <c r="F24" s="247"/>
      <c r="G24" s="246">
        <f t="shared" si="2"/>
        <v>20000</v>
      </c>
      <c r="H24" s="210"/>
      <c r="I24" s="210">
        <v>20000</v>
      </c>
      <c r="J24" s="210">
        <v>0</v>
      </c>
      <c r="K24" s="210">
        <v>0</v>
      </c>
    </row>
    <row r="25" spans="1:11" ht="60" hidden="1" customHeight="1" x14ac:dyDescent="0.2">
      <c r="A25" s="187" t="s">
        <v>480</v>
      </c>
      <c r="B25" s="187" t="s">
        <v>481</v>
      </c>
      <c r="C25" s="188" t="s">
        <v>482</v>
      </c>
      <c r="D25" s="111" t="s">
        <v>483</v>
      </c>
      <c r="E25" s="228"/>
      <c r="F25" s="247"/>
      <c r="G25" s="246"/>
      <c r="H25" s="210"/>
      <c r="I25" s="210"/>
      <c r="J25" s="210"/>
      <c r="K25" s="210"/>
    </row>
    <row r="26" spans="1:11" ht="50.25" customHeight="1" x14ac:dyDescent="0.2">
      <c r="A26" s="237" t="s">
        <v>177</v>
      </c>
      <c r="B26" s="236"/>
      <c r="C26" s="235"/>
      <c r="D26" s="234" t="s">
        <v>396</v>
      </c>
      <c r="E26" s="250"/>
      <c r="F26" s="249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37" t="s">
        <v>176</v>
      </c>
      <c r="B27" s="236"/>
      <c r="C27" s="235"/>
      <c r="D27" s="234" t="s">
        <v>396</v>
      </c>
      <c r="E27" s="250"/>
      <c r="F27" s="249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225" t="s">
        <v>158</v>
      </c>
      <c r="B28" s="225" t="s">
        <v>157</v>
      </c>
      <c r="C28" s="224" t="s">
        <v>156</v>
      </c>
      <c r="D28" s="111" t="s">
        <v>155</v>
      </c>
      <c r="E28" s="228" t="s">
        <v>395</v>
      </c>
      <c r="F28" s="247" t="s">
        <v>394</v>
      </c>
      <c r="G28" s="246">
        <f>I28+J28</f>
        <v>69000</v>
      </c>
      <c r="H28" s="210"/>
      <c r="I28" s="210">
        <v>69000</v>
      </c>
      <c r="J28" s="209">
        <v>0</v>
      </c>
      <c r="K28" s="209">
        <v>0</v>
      </c>
    </row>
    <row r="29" spans="1:11" ht="69" customHeight="1" x14ac:dyDescent="0.2">
      <c r="A29" s="231" t="s">
        <v>174</v>
      </c>
      <c r="B29" s="230" t="s">
        <v>58</v>
      </c>
      <c r="C29" s="230" t="s">
        <v>65</v>
      </c>
      <c r="D29" s="229" t="s">
        <v>97</v>
      </c>
      <c r="E29" s="228" t="s">
        <v>377</v>
      </c>
      <c r="F29" s="247" t="s">
        <v>376</v>
      </c>
      <c r="G29" s="246">
        <f>I29+J29</f>
        <v>15000</v>
      </c>
      <c r="H29" s="210"/>
      <c r="I29" s="210">
        <v>7200</v>
      </c>
      <c r="J29" s="210">
        <v>7800</v>
      </c>
      <c r="K29" s="209">
        <v>7800</v>
      </c>
    </row>
    <row r="30" spans="1:11" ht="95.25" customHeight="1" x14ac:dyDescent="0.2">
      <c r="A30" s="225" t="s">
        <v>154</v>
      </c>
      <c r="B30" s="225" t="s">
        <v>153</v>
      </c>
      <c r="C30" s="224" t="s">
        <v>115</v>
      </c>
      <c r="D30" s="111" t="s">
        <v>152</v>
      </c>
      <c r="E30" s="248" t="s">
        <v>393</v>
      </c>
      <c r="F30" s="247" t="s">
        <v>392</v>
      </c>
      <c r="G30" s="246">
        <f>I30+J30</f>
        <v>142020</v>
      </c>
      <c r="H30" s="210"/>
      <c r="I30" s="210">
        <v>142020</v>
      </c>
      <c r="J30" s="209">
        <v>0</v>
      </c>
      <c r="K30" s="209">
        <v>0</v>
      </c>
    </row>
    <row r="31" spans="1:11" s="245" customFormat="1" ht="44.25" customHeight="1" x14ac:dyDescent="0.2">
      <c r="A31" s="237" t="s">
        <v>136</v>
      </c>
      <c r="B31" s="236"/>
      <c r="C31" s="235"/>
      <c r="D31" s="234" t="s">
        <v>134</v>
      </c>
      <c r="E31" s="219"/>
      <c r="F31" s="206"/>
      <c r="G31" s="217">
        <f>G32</f>
        <v>1154800</v>
      </c>
      <c r="H31" s="217">
        <f>H32</f>
        <v>0</v>
      </c>
      <c r="I31" s="217">
        <f>I32</f>
        <v>1154800</v>
      </c>
      <c r="J31" s="217">
        <f>J32</f>
        <v>0</v>
      </c>
      <c r="K31" s="217">
        <f>K32</f>
        <v>0</v>
      </c>
    </row>
    <row r="32" spans="1:11" s="245" customFormat="1" ht="49.5" customHeight="1" x14ac:dyDescent="0.2">
      <c r="A32" s="237" t="s">
        <v>135</v>
      </c>
      <c r="B32" s="236"/>
      <c r="C32" s="235"/>
      <c r="D32" s="234" t="s">
        <v>134</v>
      </c>
      <c r="E32" s="219"/>
      <c r="F32" s="206"/>
      <c r="G32" s="217">
        <f>G33+G34+G36+G37+G38+G39+G40+G41+G35</f>
        <v>1154800</v>
      </c>
      <c r="H32" s="217">
        <f>H33+H34+H36+H37+H38+H39+H40+H41</f>
        <v>0</v>
      </c>
      <c r="I32" s="217">
        <f>I33+I34+I36+I37+I38+I39+I40+I41+I35</f>
        <v>1154800</v>
      </c>
      <c r="J32" s="217">
        <f>J33+J34+J36+J37+J38+J39+J40+J41</f>
        <v>0</v>
      </c>
      <c r="K32" s="217">
        <f>K33+K34+K36+K37+K38+K39+K40+K41</f>
        <v>0</v>
      </c>
    </row>
    <row r="33" spans="1:11" ht="141" customHeight="1" x14ac:dyDescent="0.2">
      <c r="A33" s="215" t="s">
        <v>113</v>
      </c>
      <c r="B33" s="216" t="s">
        <v>112</v>
      </c>
      <c r="C33" s="216" t="s">
        <v>111</v>
      </c>
      <c r="D33" s="239" t="s">
        <v>391</v>
      </c>
      <c r="E33" s="244" t="s">
        <v>390</v>
      </c>
      <c r="F33" s="212" t="s">
        <v>389</v>
      </c>
      <c r="G33" s="211">
        <f t="shared" ref="G33:G41" si="3">I33+J33</f>
        <v>24800</v>
      </c>
      <c r="H33" s="210"/>
      <c r="I33" s="210">
        <v>24800</v>
      </c>
      <c r="J33" s="209">
        <v>0</v>
      </c>
      <c r="K33" s="209">
        <v>0</v>
      </c>
    </row>
    <row r="34" spans="1:11" ht="78.75" hidden="1" customHeight="1" x14ac:dyDescent="0.2">
      <c r="A34" s="215"/>
      <c r="B34" s="216"/>
      <c r="C34" s="216"/>
      <c r="D34" s="239"/>
      <c r="E34" s="244"/>
      <c r="F34" s="212"/>
      <c r="G34" s="211">
        <f t="shared" si="3"/>
        <v>0</v>
      </c>
      <c r="H34" s="210"/>
      <c r="I34" s="210"/>
      <c r="J34" s="209"/>
      <c r="K34" s="209"/>
    </row>
    <row r="35" spans="1:11" ht="71.25" customHeight="1" x14ac:dyDescent="0.2">
      <c r="A35" s="231" t="s">
        <v>132</v>
      </c>
      <c r="B35" s="230" t="s">
        <v>58</v>
      </c>
      <c r="C35" s="230" t="s">
        <v>65</v>
      </c>
      <c r="D35" s="229" t="s">
        <v>97</v>
      </c>
      <c r="E35" s="228" t="s">
        <v>377</v>
      </c>
      <c r="F35" s="212" t="s">
        <v>376</v>
      </c>
      <c r="G35" s="211">
        <f t="shared" si="3"/>
        <v>10000</v>
      </c>
      <c r="H35" s="210"/>
      <c r="I35" s="210">
        <v>10000</v>
      </c>
      <c r="J35" s="209">
        <v>0</v>
      </c>
      <c r="K35" s="209">
        <v>0</v>
      </c>
    </row>
    <row r="36" spans="1:11" ht="80.25" customHeight="1" x14ac:dyDescent="0.2">
      <c r="A36" s="215" t="s">
        <v>106</v>
      </c>
      <c r="B36" s="216" t="s">
        <v>105</v>
      </c>
      <c r="C36" s="215" t="s">
        <v>104</v>
      </c>
      <c r="D36" s="239" t="s">
        <v>103</v>
      </c>
      <c r="E36" s="238" t="s">
        <v>388</v>
      </c>
      <c r="F36" s="212" t="s">
        <v>387</v>
      </c>
      <c r="G36" s="211">
        <f t="shared" si="3"/>
        <v>30000</v>
      </c>
      <c r="H36" s="210"/>
      <c r="I36" s="210">
        <v>30000</v>
      </c>
      <c r="J36" s="209">
        <v>0</v>
      </c>
      <c r="K36" s="209">
        <v>0</v>
      </c>
    </row>
    <row r="37" spans="1:11" ht="71.25" customHeight="1" x14ac:dyDescent="0.2">
      <c r="A37" s="243" t="s">
        <v>131</v>
      </c>
      <c r="B37" s="216" t="s">
        <v>130</v>
      </c>
      <c r="C37" s="215" t="s">
        <v>123</v>
      </c>
      <c r="D37" s="239" t="s">
        <v>386</v>
      </c>
      <c r="E37" s="238" t="s">
        <v>385</v>
      </c>
      <c r="F37" s="212" t="s">
        <v>384</v>
      </c>
      <c r="G37" s="211">
        <f t="shared" si="3"/>
        <v>80000</v>
      </c>
      <c r="H37" s="210"/>
      <c r="I37" s="210">
        <v>80000</v>
      </c>
      <c r="J37" s="209">
        <v>0</v>
      </c>
      <c r="K37" s="209">
        <v>0</v>
      </c>
    </row>
    <row r="38" spans="1:11" ht="75.75" customHeight="1" x14ac:dyDescent="0.2">
      <c r="A38" s="243" t="s">
        <v>128</v>
      </c>
      <c r="B38" s="216" t="s">
        <v>127</v>
      </c>
      <c r="C38" s="216" t="s">
        <v>123</v>
      </c>
      <c r="D38" s="239" t="s">
        <v>126</v>
      </c>
      <c r="E38" s="240" t="s">
        <v>383</v>
      </c>
      <c r="F38" s="212" t="s">
        <v>382</v>
      </c>
      <c r="G38" s="211">
        <f t="shared" si="3"/>
        <v>600000</v>
      </c>
      <c r="H38" s="210"/>
      <c r="I38" s="210">
        <v>600000</v>
      </c>
      <c r="J38" s="209">
        <v>0</v>
      </c>
      <c r="K38" s="209">
        <v>0</v>
      </c>
    </row>
    <row r="39" spans="1:11" s="192" customFormat="1" ht="93" customHeight="1" x14ac:dyDescent="0.2">
      <c r="A39" s="242" t="s">
        <v>125</v>
      </c>
      <c r="B39" s="242" t="s">
        <v>124</v>
      </c>
      <c r="C39" s="241" t="s">
        <v>123</v>
      </c>
      <c r="D39" s="214" t="s">
        <v>122</v>
      </c>
      <c r="E39" s="240" t="s">
        <v>381</v>
      </c>
      <c r="F39" s="212" t="s">
        <v>380</v>
      </c>
      <c r="G39" s="211">
        <f t="shared" si="3"/>
        <v>110000</v>
      </c>
      <c r="H39" s="210"/>
      <c r="I39" s="210">
        <v>110000</v>
      </c>
      <c r="J39" s="210">
        <v>0</v>
      </c>
      <c r="K39" s="210">
        <v>0</v>
      </c>
    </row>
    <row r="40" spans="1:11" ht="69" customHeight="1" x14ac:dyDescent="0.2">
      <c r="A40" s="215" t="s">
        <v>106</v>
      </c>
      <c r="B40" s="216" t="s">
        <v>105</v>
      </c>
      <c r="C40" s="215" t="s">
        <v>104</v>
      </c>
      <c r="D40" s="239" t="s">
        <v>103</v>
      </c>
      <c r="E40" s="238" t="s">
        <v>379</v>
      </c>
      <c r="F40" s="212" t="s">
        <v>378</v>
      </c>
      <c r="G40" s="211">
        <f t="shared" si="3"/>
        <v>265000</v>
      </c>
      <c r="H40" s="210"/>
      <c r="I40" s="210">
        <v>265000</v>
      </c>
      <c r="J40" s="209">
        <v>0</v>
      </c>
      <c r="K40" s="209">
        <v>0</v>
      </c>
    </row>
    <row r="41" spans="1:11" ht="54.75" customHeight="1" x14ac:dyDescent="0.3">
      <c r="A41" s="215" t="s">
        <v>106</v>
      </c>
      <c r="B41" s="216" t="s">
        <v>105</v>
      </c>
      <c r="C41" s="215" t="s">
        <v>104</v>
      </c>
      <c r="D41" s="239" t="s">
        <v>103</v>
      </c>
      <c r="E41" s="294" t="s">
        <v>429</v>
      </c>
      <c r="F41" s="212" t="s">
        <v>430</v>
      </c>
      <c r="G41" s="211">
        <f t="shared" si="3"/>
        <v>35000</v>
      </c>
      <c r="H41" s="210"/>
      <c r="I41" s="210">
        <v>35000</v>
      </c>
      <c r="J41" s="209">
        <v>0</v>
      </c>
      <c r="K41" s="209">
        <v>0</v>
      </c>
    </row>
    <row r="42" spans="1:11" ht="49.5" customHeight="1" x14ac:dyDescent="0.2">
      <c r="A42" s="237" t="s">
        <v>102</v>
      </c>
      <c r="B42" s="236"/>
      <c r="C42" s="235"/>
      <c r="D42" s="234" t="s">
        <v>100</v>
      </c>
      <c r="E42" s="233"/>
      <c r="F42" s="232"/>
      <c r="G42" s="218">
        <f>G43</f>
        <v>21000</v>
      </c>
      <c r="H42" s="218">
        <f>H43</f>
        <v>0</v>
      </c>
      <c r="I42" s="218">
        <f>I43</f>
        <v>21000</v>
      </c>
      <c r="J42" s="218">
        <f>J43</f>
        <v>0</v>
      </c>
      <c r="K42" s="218">
        <f>K43</f>
        <v>0</v>
      </c>
    </row>
    <row r="43" spans="1:11" ht="44.25" customHeight="1" x14ac:dyDescent="0.2">
      <c r="A43" s="237" t="s">
        <v>101</v>
      </c>
      <c r="B43" s="236"/>
      <c r="C43" s="235"/>
      <c r="D43" s="234" t="s">
        <v>100</v>
      </c>
      <c r="E43" s="233"/>
      <c r="F43" s="232"/>
      <c r="G43" s="218">
        <f>G44+G45</f>
        <v>21000</v>
      </c>
      <c r="H43" s="218">
        <f>H45</f>
        <v>0</v>
      </c>
      <c r="I43" s="218">
        <f>I44+I45</f>
        <v>21000</v>
      </c>
      <c r="J43" s="218">
        <f>J45</f>
        <v>0</v>
      </c>
      <c r="K43" s="218">
        <f>K45</f>
        <v>0</v>
      </c>
    </row>
    <row r="44" spans="1:11" ht="63" customHeight="1" x14ac:dyDescent="0.2">
      <c r="A44" s="231" t="s">
        <v>98</v>
      </c>
      <c r="B44" s="230" t="s">
        <v>58</v>
      </c>
      <c r="C44" s="230" t="s">
        <v>65</v>
      </c>
      <c r="D44" s="229" t="s">
        <v>97</v>
      </c>
      <c r="E44" s="228" t="s">
        <v>377</v>
      </c>
      <c r="F44" s="212" t="s">
        <v>376</v>
      </c>
      <c r="G44" s="211">
        <f>I44+J44</f>
        <v>15000</v>
      </c>
      <c r="H44" s="227"/>
      <c r="I44" s="226">
        <v>15000</v>
      </c>
      <c r="J44" s="226">
        <v>0</v>
      </c>
      <c r="K44" s="226">
        <v>0</v>
      </c>
    </row>
    <row r="45" spans="1:11" ht="66" customHeight="1" x14ac:dyDescent="0.2">
      <c r="A45" s="225" t="s">
        <v>78</v>
      </c>
      <c r="B45" s="225" t="s">
        <v>77</v>
      </c>
      <c r="C45" s="224" t="s">
        <v>76</v>
      </c>
      <c r="D45" s="111" t="s">
        <v>75</v>
      </c>
      <c r="E45" s="213" t="s">
        <v>375</v>
      </c>
      <c r="F45" s="212" t="s">
        <v>374</v>
      </c>
      <c r="G45" s="211">
        <f>I45+J45</f>
        <v>6000</v>
      </c>
      <c r="H45" s="210"/>
      <c r="I45" s="210">
        <v>6000</v>
      </c>
      <c r="J45" s="209">
        <v>0</v>
      </c>
      <c r="K45" s="209">
        <v>0</v>
      </c>
    </row>
    <row r="46" spans="1:11" s="204" customFormat="1" ht="60" customHeight="1" x14ac:dyDescent="0.2">
      <c r="A46" s="223" t="s">
        <v>74</v>
      </c>
      <c r="B46" s="222"/>
      <c r="C46" s="221"/>
      <c r="D46" s="220" t="s">
        <v>424</v>
      </c>
      <c r="E46" s="219"/>
      <c r="F46" s="206"/>
      <c r="G46" s="218">
        <f>G47</f>
        <v>395000</v>
      </c>
      <c r="H46" s="217"/>
      <c r="I46" s="217">
        <f>I47</f>
        <v>395000</v>
      </c>
      <c r="J46" s="217">
        <f>J47</f>
        <v>0</v>
      </c>
      <c r="K46" s="217">
        <f>K47</f>
        <v>0</v>
      </c>
    </row>
    <row r="47" spans="1:11" ht="68.25" customHeight="1" x14ac:dyDescent="0.2">
      <c r="A47" s="215" t="s">
        <v>60</v>
      </c>
      <c r="B47" s="216" t="s">
        <v>59</v>
      </c>
      <c r="C47" s="215" t="s">
        <v>58</v>
      </c>
      <c r="D47" s="214" t="s">
        <v>44</v>
      </c>
      <c r="E47" s="213" t="s">
        <v>373</v>
      </c>
      <c r="F47" s="212" t="s">
        <v>372</v>
      </c>
      <c r="G47" s="211">
        <f>I47+J47</f>
        <v>395000</v>
      </c>
      <c r="H47" s="210"/>
      <c r="I47" s="210">
        <v>395000</v>
      </c>
      <c r="J47" s="209">
        <v>0</v>
      </c>
      <c r="K47" s="209">
        <v>0</v>
      </c>
    </row>
    <row r="48" spans="1:11" s="204" customFormat="1" ht="54" customHeight="1" x14ac:dyDescent="0.2">
      <c r="A48" s="208"/>
      <c r="B48" s="208"/>
      <c r="C48" s="208"/>
      <c r="D48" s="205" t="s">
        <v>4</v>
      </c>
      <c r="E48" s="207"/>
      <c r="F48" s="206"/>
      <c r="G48" s="205">
        <f>G11+G26+G31+G42+G46</f>
        <v>4454351</v>
      </c>
      <c r="H48" s="205">
        <f>H11+H26+H31+H42+H46</f>
        <v>0</v>
      </c>
      <c r="I48" s="205">
        <f>I11+I26+I31+I42+I46</f>
        <v>4358246</v>
      </c>
      <c r="J48" s="205">
        <f>J11+J26+J31+J42+J46</f>
        <v>96105</v>
      </c>
      <c r="K48" s="205">
        <f>K11+K26+K31+K42+K46</f>
        <v>59800</v>
      </c>
    </row>
    <row r="49" spans="1:9" ht="12.75" hidden="1" customHeight="1" x14ac:dyDescent="0.2">
      <c r="A49" s="203"/>
      <c r="B49" s="203"/>
      <c r="C49" s="203"/>
      <c r="D49" s="202"/>
      <c r="E49" s="202"/>
      <c r="F49" s="202"/>
      <c r="G49" s="202"/>
      <c r="H49" s="202"/>
      <c r="I49" s="202"/>
    </row>
    <row r="50" spans="1:9" ht="12.75" hidden="1" customHeight="1" x14ac:dyDescent="0.2">
      <c r="A50" s="203"/>
      <c r="B50" s="203"/>
      <c r="C50" s="203"/>
      <c r="D50" s="202"/>
      <c r="E50" s="202"/>
      <c r="F50" s="202"/>
      <c r="G50" s="202"/>
      <c r="H50" s="202"/>
      <c r="I50" s="202"/>
    </row>
    <row r="51" spans="1:9" ht="18" customHeight="1" x14ac:dyDescent="0.2"/>
    <row r="52" spans="1:9" s="195" customFormat="1" ht="25.5" customHeight="1" x14ac:dyDescent="0.3">
      <c r="A52" s="201" t="s">
        <v>371</v>
      </c>
      <c r="B52" s="200"/>
      <c r="C52" s="200"/>
      <c r="D52" s="199"/>
      <c r="E52" s="198"/>
      <c r="F52" s="197"/>
      <c r="H52" s="196"/>
    </row>
    <row r="53" spans="1:9" ht="15.75" x14ac:dyDescent="0.25">
      <c r="A53" s="194"/>
      <c r="B53" s="194"/>
      <c r="C53" s="194"/>
      <c r="D53" s="193"/>
      <c r="E53" s="192"/>
      <c r="F53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2019-08-05T14:15:03Z</cp:lastPrinted>
  <dcterms:created xsi:type="dcterms:W3CDTF">2018-12-11T07:04:36Z</dcterms:created>
  <dcterms:modified xsi:type="dcterms:W3CDTF">2019-08-06T08:59:49Z</dcterms:modified>
</cp:coreProperties>
</file>